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https://cbbbah.sharepoint.com/sites/StatisticalUnit/Shared Documents/General/erd_nada/MSB no links/"/>
    </mc:Choice>
  </mc:AlternateContent>
  <xr:revisionPtr revIDLastSave="115" documentId="8_{F4A46395-8165-4E14-B71D-C1F0874D49D1}" xr6:coauthVersionLast="47" xr6:coauthVersionMax="47" xr10:uidLastSave="{DE435245-81EC-4718-9EB9-9779F6153827}"/>
  <bookViews>
    <workbookView xWindow="-120" yWindow="-120" windowWidth="29040" windowHeight="15720" tabRatio="911" activeTab="9" xr2:uid="{00000000-000D-0000-FFFF-FFFF00000000}"/>
  </bookViews>
  <sheets>
    <sheet name="Index" sheetId="3" r:id="rId1"/>
    <sheet name="Metadata" sheetId="118" r:id="rId2"/>
    <sheet name="Indicators" sheetId="63" r:id="rId3"/>
    <sheet name="1" sheetId="4" r:id="rId4"/>
    <sheet name="2" sheetId="5" r:id="rId5"/>
    <sheet name="3" sheetId="6" r:id="rId6"/>
    <sheet name="4" sheetId="7" r:id="rId7"/>
    <sheet name="5" sheetId="8" r:id="rId8"/>
    <sheet name="6" sheetId="79" r:id="rId9"/>
    <sheet name="7" sheetId="80" r:id="rId10"/>
    <sheet name="8" sheetId="95" r:id="rId11"/>
    <sheet name="9" sheetId="81" r:id="rId12"/>
    <sheet name="10" sheetId="82" r:id="rId13"/>
    <sheet name="11" sheetId="83" r:id="rId14"/>
    <sheet name="12" sheetId="9" r:id="rId15"/>
    <sheet name="13" sheetId="10" r:id="rId16"/>
    <sheet name="14" sheetId="11" r:id="rId17"/>
    <sheet name="15" sheetId="12" r:id="rId18"/>
    <sheet name="16" sheetId="13" r:id="rId19"/>
    <sheet name="17" sheetId="14" r:id="rId20"/>
    <sheet name="18" sheetId="15" r:id="rId21"/>
    <sheet name="19" sheetId="102" r:id="rId22"/>
    <sheet name="20" sheetId="98" r:id="rId23"/>
    <sheet name="21" sheetId="65" r:id="rId24"/>
    <sheet name="22" sheetId="64" r:id="rId25"/>
    <sheet name="23" sheetId="61" r:id="rId26"/>
    <sheet name="24" sheetId="105" r:id="rId27"/>
    <sheet name="25" sheetId="106" r:id="rId28"/>
    <sheet name="26" sheetId="17" r:id="rId29"/>
    <sheet name="27" sheetId="18" r:id="rId30"/>
    <sheet name="28" sheetId="73" r:id="rId31"/>
    <sheet name="29" sheetId="72" r:id="rId32"/>
    <sheet name="30" sheetId="75" r:id="rId33"/>
    <sheet name="31" sheetId="74" r:id="rId34"/>
    <sheet name="32" sheetId="78" r:id="rId35"/>
    <sheet name="33" sheetId="77" r:id="rId36"/>
    <sheet name="34" sheetId="76" r:id="rId37"/>
    <sheet name="35" sheetId="111" r:id="rId38"/>
    <sheet name="36" sheetId="112" r:id="rId39"/>
    <sheet name="37" sheetId="113" r:id="rId40"/>
    <sheet name="38" sheetId="101" r:id="rId41"/>
    <sheet name="39" sheetId="97" r:id="rId42"/>
    <sheet name="40" sheetId="119" r:id="rId43"/>
    <sheet name="41" sheetId="107" r:id="rId44"/>
    <sheet name="42" sheetId="110" r:id="rId45"/>
    <sheet name="43" sheetId="114" r:id="rId46"/>
    <sheet name="44" sheetId="115" r:id="rId47"/>
    <sheet name="45" sheetId="116" r:id="rId48"/>
    <sheet name="46" sheetId="117" r:id="rId49"/>
    <sheet name="47" sheetId="122" r:id="rId50"/>
    <sheet name="48" sheetId="125" r:id="rId51"/>
    <sheet name="49" sheetId="84" r:id="rId52"/>
    <sheet name="50" sheetId="124" r:id="rId53"/>
    <sheet name="51" sheetId="108" r:id="rId54"/>
    <sheet name="52" sheetId="109" r:id="rId55"/>
    <sheet name="53" sheetId="90" r:id="rId56"/>
    <sheet name="54" sheetId="91" r:id="rId57"/>
    <sheet name="55" sheetId="120" r:id="rId58"/>
    <sheet name="56" sheetId="92" r:id="rId59"/>
    <sheet name="57" sheetId="121" r:id="rId60"/>
    <sheet name="58" sheetId="93" r:id="rId61"/>
    <sheet name="59" sheetId="94" r:id="rId62"/>
  </sheets>
  <externalReferences>
    <externalReference r:id="rId63"/>
  </externalReferences>
  <definedNames>
    <definedName name="_TAB1" localSheetId="21">#REF!</definedName>
    <definedName name="_TAB1" localSheetId="40">#REF!</definedName>
    <definedName name="_TAB1" localSheetId="42">#REF!</definedName>
    <definedName name="_TAB1" localSheetId="43">#REF!</definedName>
    <definedName name="_TAB1" localSheetId="44">#REF!</definedName>
    <definedName name="_TAB1" localSheetId="45">#REF!</definedName>
    <definedName name="_TAB1" localSheetId="46">#REF!</definedName>
    <definedName name="_TAB1" localSheetId="50">#REF!</definedName>
    <definedName name="_TAB1" localSheetId="53">#REF!</definedName>
    <definedName name="_TAB1" localSheetId="54">#REF!</definedName>
    <definedName name="_TAB1" localSheetId="57">#REF!</definedName>
    <definedName name="_TAB1" localSheetId="59">#REF!</definedName>
    <definedName name="_TAB1">#REF!</definedName>
    <definedName name="_TAB12" localSheetId="21">#REF!</definedName>
    <definedName name="_TAB12" localSheetId="40">#REF!</definedName>
    <definedName name="_TAB12" localSheetId="42">#REF!</definedName>
    <definedName name="_TAB12" localSheetId="43">#REF!</definedName>
    <definedName name="_TAB12" localSheetId="44">#REF!</definedName>
    <definedName name="_TAB12" localSheetId="45">#REF!</definedName>
    <definedName name="_TAB12" localSheetId="46">#REF!</definedName>
    <definedName name="_TAB12" localSheetId="50">#REF!</definedName>
    <definedName name="_TAB12" localSheetId="53">#REF!</definedName>
    <definedName name="_TAB12" localSheetId="54">#REF!</definedName>
    <definedName name="_TAB12" localSheetId="57">#REF!</definedName>
    <definedName name="_TAB12" localSheetId="59">#REF!</definedName>
    <definedName name="_TAB12">#REF!</definedName>
    <definedName name="_TAB17" localSheetId="21">#REF!</definedName>
    <definedName name="_TAB17" localSheetId="40">#REF!</definedName>
    <definedName name="_TAB17" localSheetId="42">#REF!</definedName>
    <definedName name="_TAB17" localSheetId="43">#REF!</definedName>
    <definedName name="_TAB17" localSheetId="44">#REF!</definedName>
    <definedName name="_TAB17" localSheetId="45">#REF!</definedName>
    <definedName name="_TAB17" localSheetId="46">#REF!</definedName>
    <definedName name="_TAB17" localSheetId="50">#REF!</definedName>
    <definedName name="_TAB17" localSheetId="53">#REF!</definedName>
    <definedName name="_TAB17" localSheetId="54">#REF!</definedName>
    <definedName name="_TAB17" localSheetId="57">#REF!</definedName>
    <definedName name="_TAB17" localSheetId="59">#REF!</definedName>
    <definedName name="_TAB17">#REF!</definedName>
    <definedName name="_TAB20" localSheetId="21">#REF!</definedName>
    <definedName name="_TAB20" localSheetId="43">#REF!</definedName>
    <definedName name="_TAB20" localSheetId="44">#REF!</definedName>
    <definedName name="_TAB20" localSheetId="45">#REF!</definedName>
    <definedName name="_TAB20" localSheetId="46">#REF!</definedName>
    <definedName name="_TAB20" localSheetId="50">#REF!</definedName>
    <definedName name="_TAB20" localSheetId="53">#REF!</definedName>
    <definedName name="_TAB20" localSheetId="54">#REF!</definedName>
    <definedName name="_TAB20" localSheetId="57">#REF!</definedName>
    <definedName name="_TAB20" localSheetId="59">#REF!</definedName>
    <definedName name="_TAB20">#REF!</definedName>
    <definedName name="_TAB4" localSheetId="21">#REF!</definedName>
    <definedName name="_TAB4" localSheetId="43">#REF!</definedName>
    <definedName name="_TAB4" localSheetId="44">#REF!</definedName>
    <definedName name="_TAB4" localSheetId="45">#REF!</definedName>
    <definedName name="_TAB4" localSheetId="46">#REF!</definedName>
    <definedName name="_TAB4" localSheetId="50">#REF!</definedName>
    <definedName name="_TAB4" localSheetId="53">#REF!</definedName>
    <definedName name="_TAB4" localSheetId="54">#REF!</definedName>
    <definedName name="_TAB4" localSheetId="57">#REF!</definedName>
    <definedName name="_TAB4" localSheetId="59">#REF!</definedName>
    <definedName name="_TAB4">#REF!</definedName>
    <definedName name="_TAB7" localSheetId="21">#REF!</definedName>
    <definedName name="_TAB7" localSheetId="43">#REF!</definedName>
    <definedName name="_TAB7" localSheetId="44">#REF!</definedName>
    <definedName name="_TAB7" localSheetId="45">#REF!</definedName>
    <definedName name="_TAB7" localSheetId="46">#REF!</definedName>
    <definedName name="_TAB7" localSheetId="50">#REF!</definedName>
    <definedName name="_TAB7" localSheetId="53">#REF!</definedName>
    <definedName name="_TAB7" localSheetId="54">#REF!</definedName>
    <definedName name="_TAB7" localSheetId="57">#REF!</definedName>
    <definedName name="_TAB7" localSheetId="59">#REF!</definedName>
    <definedName name="_TAB7">#REF!</definedName>
    <definedName name="new_tab" localSheetId="50">#REF!</definedName>
    <definedName name="new_tab" localSheetId="57">#REF!</definedName>
    <definedName name="new_tab" localSheetId="59">#REF!</definedName>
    <definedName name="new_tab">#REF!</definedName>
    <definedName name="_xlnm.Print_Area" localSheetId="3">'1'!$A$1:$O$46</definedName>
    <definedName name="_xlnm.Print_Area" localSheetId="13">'11'!$A$1:$Q$50</definedName>
    <definedName name="_xlnm.Print_Area" localSheetId="14">'12'!$A$1:$O$47</definedName>
    <definedName name="_xlnm.Print_Area" localSheetId="15">'13'!$A$1:$M$48</definedName>
    <definedName name="_xlnm.Print_Area" localSheetId="16">'14'!$A$1:$L$50</definedName>
    <definedName name="_xlnm.Print_Area" localSheetId="17">'15'!$A$6:$J$47</definedName>
    <definedName name="_xlnm.Print_Area" localSheetId="18">'16'!$A$1:$N$48</definedName>
    <definedName name="_xlnm.Print_Area" localSheetId="19">'17'!$A$1:$N$48</definedName>
    <definedName name="_xlnm.Print_Area" localSheetId="20">'18'!$A$1:$Q$47</definedName>
    <definedName name="_xlnm.Print_Area" localSheetId="21">'19'!$A$1:$U$49</definedName>
    <definedName name="_xlnm.Print_Area" localSheetId="4">'2'!$A$1:$L$47</definedName>
    <definedName name="_xlnm.Print_Area" localSheetId="23">'21'!$A$1:$Q$48</definedName>
    <definedName name="_xlnm.Print_Area" localSheetId="24">'22'!$A$1:$Q$48</definedName>
    <definedName name="_xlnm.Print_Area" localSheetId="25">'23'!$A$1:$K$48</definedName>
    <definedName name="_xlnm.Print_Area" localSheetId="26">'24'!$A$1:$P$50</definedName>
    <definedName name="_xlnm.Print_Area" localSheetId="27">'25'!$A$1:$P$50</definedName>
    <definedName name="_xlnm.Print_Area" localSheetId="28">'26'!$A$1:$O$47</definedName>
    <definedName name="_xlnm.Print_Area" localSheetId="29">'27'!$A$1:$O$47</definedName>
    <definedName name="_xlnm.Print_Area" localSheetId="30">'28'!$A$1:$Q$48</definedName>
    <definedName name="_xlnm.Print_Area" localSheetId="31">'29'!$A$1:$Q$47</definedName>
    <definedName name="_xlnm.Print_Area" localSheetId="5">'3'!$A$1:$K$48</definedName>
    <definedName name="_xlnm.Print_Area" localSheetId="32">'30'!$A$1:$P$49</definedName>
    <definedName name="_xlnm.Print_Area" localSheetId="33">'31'!$A$1:$P$49</definedName>
    <definedName name="_xlnm.Print_Area" localSheetId="34">'32'!$A$1:$Q$47</definedName>
    <definedName name="_xlnm.Print_Area" localSheetId="35">'33'!$A$1:$Q$47</definedName>
    <definedName name="_xlnm.Print_Area" localSheetId="36">'34'!$A$1:$R$43</definedName>
    <definedName name="_xlnm.Print_Area" localSheetId="37">'35'!$A$1:$J$45</definedName>
    <definedName name="_xlnm.Print_Area" localSheetId="38">'36'!$A$1:$R$43</definedName>
    <definedName name="_xlnm.Print_Area" localSheetId="39">'37'!$A$1:$R$43</definedName>
    <definedName name="_xlnm.Print_Area" localSheetId="40">'38'!$A$1:$O$43</definedName>
    <definedName name="_xlnm.Print_Area" localSheetId="41">'39'!$A$1:$O$44</definedName>
    <definedName name="_xlnm.Print_Area" localSheetId="6">'4'!$A$1:$J$47</definedName>
    <definedName name="_xlnm.Print_Area" localSheetId="42">'40'!$A$1:$M$51</definedName>
    <definedName name="_xlnm.Print_Area" localSheetId="43">'41'!$A$1:$L$46</definedName>
    <definedName name="_xlnm.Print_Area" localSheetId="44">'42'!$A$1:$M$47</definedName>
    <definedName name="_xlnm.Print_Area" localSheetId="45">'43'!$A$1:$S$37</definedName>
    <definedName name="_xlnm.Print_Area" localSheetId="46">'44'!$A$1:$S$37</definedName>
    <definedName name="_xlnm.Print_Area" localSheetId="7">'5'!$A$1:$K$47</definedName>
    <definedName name="_xlnm.Print_Area" localSheetId="52">'50'!$A$1:$P$29</definedName>
    <definedName name="_xlnm.Print_Area" localSheetId="53">'51'!$A$1:$J$54</definedName>
    <definedName name="_xlnm.Print_Area" localSheetId="56">'54'!$A$1:$L$49</definedName>
    <definedName name="_xlnm.Print_Area" localSheetId="57">'55'!$A$1:$M$49</definedName>
    <definedName name="_xlnm.Print_Area" localSheetId="58">'56'!$A$1:$I$48</definedName>
    <definedName name="_xlnm.Print_Area" localSheetId="59">'57'!$A$1:$J$48</definedName>
    <definedName name="TAB10B" localSheetId="21">#REF!</definedName>
    <definedName name="TAB10B" localSheetId="42">#REF!</definedName>
    <definedName name="TAB10B" localSheetId="43">#REF!</definedName>
    <definedName name="TAB10B" localSheetId="44">#REF!</definedName>
    <definedName name="TAB10B" localSheetId="45">#REF!</definedName>
    <definedName name="TAB10B" localSheetId="46">#REF!</definedName>
    <definedName name="TAB10B" localSheetId="50">#REF!</definedName>
    <definedName name="TAB10B" localSheetId="53">#REF!</definedName>
    <definedName name="TAB10B" localSheetId="54">#REF!</definedName>
    <definedName name="TAB10B" localSheetId="57">#REF!</definedName>
    <definedName name="TAB10B" localSheetId="59">#REF!</definedName>
    <definedName name="TAB10B">#REF!</definedName>
    <definedName name="TAB15A" localSheetId="21">#REF!</definedName>
    <definedName name="TAB15A" localSheetId="42">#REF!</definedName>
    <definedName name="TAB15A" localSheetId="43">#REF!</definedName>
    <definedName name="TAB15A" localSheetId="44">#REF!</definedName>
    <definedName name="TAB15A" localSheetId="45">#REF!</definedName>
    <definedName name="TAB15A" localSheetId="46">#REF!</definedName>
    <definedName name="TAB15A" localSheetId="50">#REF!</definedName>
    <definedName name="TAB15A" localSheetId="53">#REF!</definedName>
    <definedName name="TAB15A" localSheetId="54">#REF!</definedName>
    <definedName name="TAB15A" localSheetId="57">#REF!</definedName>
    <definedName name="TAB15A" localSheetId="59">#REF!</definedName>
    <definedName name="TAB15A">#REF!</definedName>
    <definedName name="TAB15F" localSheetId="21">#REF!</definedName>
    <definedName name="TAB15F" localSheetId="43">#REF!</definedName>
    <definedName name="TAB15F" localSheetId="44">#REF!</definedName>
    <definedName name="TAB15F" localSheetId="45">#REF!</definedName>
    <definedName name="TAB15F" localSheetId="46">#REF!</definedName>
    <definedName name="TAB15F" localSheetId="50">#REF!</definedName>
    <definedName name="TAB15F" localSheetId="53">#REF!</definedName>
    <definedName name="TAB15F" localSheetId="54">#REF!</definedName>
    <definedName name="TAB15F" localSheetId="57">#REF!</definedName>
    <definedName name="TAB15F" localSheetId="59">#REF!</definedName>
    <definedName name="TAB15F">#REF!</definedName>
    <definedName name="TAB9B" localSheetId="21">#REF!</definedName>
    <definedName name="TAB9B" localSheetId="43">#REF!</definedName>
    <definedName name="TAB9B" localSheetId="44">#REF!</definedName>
    <definedName name="TAB9B" localSheetId="45">#REF!</definedName>
    <definedName name="TAB9B" localSheetId="46">#REF!</definedName>
    <definedName name="TAB9B" localSheetId="50">#REF!</definedName>
    <definedName name="TAB9B" localSheetId="53">#REF!</definedName>
    <definedName name="TAB9B" localSheetId="54">#REF!</definedName>
    <definedName name="TAB9B" localSheetId="57">#REF!</definedName>
    <definedName name="TAB9B" localSheetId="59">#REF!</definedName>
    <definedName name="TAB9B">#REF!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109" l="1"/>
  <c r="B16" i="109"/>
  <c r="B15" i="109"/>
  <c r="I14" i="109"/>
  <c r="H14" i="109"/>
  <c r="G14" i="109"/>
  <c r="F14" i="109"/>
  <c r="B14" i="109" s="1"/>
  <c r="E14" i="109"/>
  <c r="D14" i="109"/>
  <c r="C14" i="109"/>
  <c r="B13" i="109"/>
  <c r="B12" i="109"/>
  <c r="B11" i="109"/>
  <c r="B10" i="109"/>
  <c r="I9" i="109"/>
  <c r="I8" i="109" s="1"/>
  <c r="H9" i="109"/>
  <c r="G9" i="109"/>
  <c r="G8" i="109" s="1"/>
  <c r="F9" i="109"/>
  <c r="B9" i="109" s="1"/>
  <c r="E9" i="109"/>
  <c r="D9" i="109"/>
  <c r="C9" i="109"/>
  <c r="H8" i="109"/>
  <c r="F8" i="109"/>
  <c r="E8" i="109"/>
  <c r="D8" i="109"/>
  <c r="C8" i="109"/>
  <c r="B8" i="109"/>
  <c r="I49" i="108"/>
  <c r="F49" i="108"/>
  <c r="E49" i="108"/>
  <c r="D49" i="108"/>
  <c r="B49" i="108"/>
  <c r="I48" i="108"/>
  <c r="E48" i="108"/>
  <c r="D48" i="108"/>
  <c r="B48" i="108" s="1"/>
  <c r="I47" i="108"/>
  <c r="E47" i="108"/>
  <c r="D47" i="108"/>
  <c r="D46" i="108" s="1"/>
  <c r="B46" i="108" s="1"/>
  <c r="B47" i="108"/>
  <c r="I46" i="108"/>
  <c r="H46" i="108"/>
  <c r="G46" i="108"/>
  <c r="F46" i="108"/>
  <c r="E46" i="108"/>
  <c r="I45" i="108"/>
  <c r="E45" i="108"/>
  <c r="D45" i="108"/>
  <c r="B45" i="108" s="1"/>
  <c r="I44" i="108"/>
  <c r="E44" i="108"/>
  <c r="D44" i="108"/>
  <c r="B44" i="108" s="1"/>
  <c r="H43" i="108"/>
  <c r="G43" i="108"/>
  <c r="F43" i="108"/>
  <c r="E43" i="108"/>
  <c r="I42" i="108"/>
  <c r="H42" i="108"/>
  <c r="H40" i="108" s="1"/>
  <c r="G42" i="108"/>
  <c r="G40" i="108" s="1"/>
  <c r="G39" i="108" s="1"/>
  <c r="G36" i="108" s="1"/>
  <c r="F42" i="108"/>
  <c r="F40" i="108" s="1"/>
  <c r="F39" i="108" s="1"/>
  <c r="E42" i="108"/>
  <c r="E40" i="108" s="1"/>
  <c r="D42" i="108"/>
  <c r="I41" i="108"/>
  <c r="I40" i="108" s="1"/>
  <c r="E41" i="108"/>
  <c r="D41" i="108"/>
  <c r="B41" i="108" s="1"/>
  <c r="B38" i="108"/>
  <c r="I37" i="108"/>
  <c r="H37" i="108"/>
  <c r="G37" i="108"/>
  <c r="F37" i="108"/>
  <c r="E37" i="108"/>
  <c r="D37" i="108"/>
  <c r="B35" i="108"/>
  <c r="I34" i="108"/>
  <c r="H34" i="108"/>
  <c r="G34" i="108"/>
  <c r="F34" i="108"/>
  <c r="E34" i="108"/>
  <c r="D34" i="108"/>
  <c r="B33" i="108"/>
  <c r="B32" i="108"/>
  <c r="B31" i="108"/>
  <c r="I30" i="108"/>
  <c r="H30" i="108"/>
  <c r="G30" i="108"/>
  <c r="F30" i="108"/>
  <c r="E30" i="108"/>
  <c r="D30" i="108"/>
  <c r="B30" i="108" s="1"/>
  <c r="B29" i="108"/>
  <c r="B28" i="108"/>
  <c r="I27" i="108"/>
  <c r="H27" i="108"/>
  <c r="G27" i="108"/>
  <c r="F27" i="108"/>
  <c r="E27" i="108"/>
  <c r="D27" i="108"/>
  <c r="B27" i="108" s="1"/>
  <c r="B26" i="108"/>
  <c r="B25" i="108"/>
  <c r="B24" i="108"/>
  <c r="B23" i="108"/>
  <c r="B22" i="108"/>
  <c r="B21" i="108"/>
  <c r="B20" i="108"/>
  <c r="B19" i="108"/>
  <c r="B18" i="108"/>
  <c r="B17" i="108"/>
  <c r="I16" i="108"/>
  <c r="H16" i="108"/>
  <c r="G16" i="108"/>
  <c r="F16" i="108"/>
  <c r="E16" i="108"/>
  <c r="D16" i="108"/>
  <c r="B16" i="108" s="1"/>
  <c r="B15" i="108"/>
  <c r="B14" i="108"/>
  <c r="I13" i="108"/>
  <c r="I9" i="108" s="1"/>
  <c r="I8" i="108" s="1"/>
  <c r="H13" i="108"/>
  <c r="G13" i="108"/>
  <c r="F13" i="108"/>
  <c r="E13" i="108"/>
  <c r="D13" i="108"/>
  <c r="B13" i="108" s="1"/>
  <c r="B12" i="108"/>
  <c r="B11" i="108"/>
  <c r="I10" i="108"/>
  <c r="H10" i="108"/>
  <c r="H9" i="108" s="1"/>
  <c r="G10" i="108"/>
  <c r="F10" i="108"/>
  <c r="E10" i="108"/>
  <c r="D10" i="108"/>
  <c r="B10" i="108"/>
  <c r="F9" i="108"/>
  <c r="E9" i="108"/>
  <c r="E8" i="108"/>
  <c r="E39" i="108" l="1"/>
  <c r="E36" i="108" s="1"/>
  <c r="F36" i="108"/>
  <c r="G9" i="108"/>
  <c r="G8" i="108" s="1"/>
  <c r="G50" i="108" s="1"/>
  <c r="H8" i="108"/>
  <c r="I43" i="108"/>
  <c r="I39" i="108" s="1"/>
  <c r="I36" i="108" s="1"/>
  <c r="I50" i="108" s="1"/>
  <c r="F8" i="108"/>
  <c r="B34" i="108"/>
  <c r="B42" i="108"/>
  <c r="D9" i="108"/>
  <c r="B9" i="108" s="1"/>
  <c r="H39" i="108"/>
  <c r="H36" i="108" s="1"/>
  <c r="B37" i="108"/>
  <c r="D43" i="108"/>
  <c r="E50" i="108"/>
  <c r="F50" i="108"/>
  <c r="D40" i="108"/>
  <c r="B43" i="108"/>
  <c r="D8" i="108"/>
  <c r="H50" i="108" l="1"/>
  <c r="B8" i="108"/>
  <c r="D39" i="108"/>
  <c r="B40" i="108"/>
  <c r="D36" i="108" l="1"/>
  <c r="B39" i="108"/>
  <c r="B36" i="108" l="1"/>
  <c r="D50" i="108"/>
  <c r="B50" i="10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Samah Al Arrayedh</author>
  </authors>
  <commentList>
    <comment ref="C12" authorId="0" shapeId="0" xr:uid="{00000000-0006-0000-1500-000001000000}">
      <text>
        <r>
          <rPr>
            <sz val="9"/>
            <color indexed="81"/>
            <rFont val="Tahoma"/>
            <family val="2"/>
          </rPr>
          <t>Manufacturing</t>
        </r>
      </text>
    </comment>
  </commentList>
</comments>
</file>

<file path=xl/sharedStrings.xml><?xml version="1.0" encoding="utf-8"?>
<sst xmlns="http://schemas.openxmlformats.org/spreadsheetml/2006/main" count="5344" uniqueCount="1769">
  <si>
    <t>Banking Statistics</t>
  </si>
  <si>
    <t>الإحصاءات المصرفية</t>
  </si>
  <si>
    <t>Money &amp; Banking</t>
  </si>
  <si>
    <t>النقود والمصارف</t>
  </si>
  <si>
    <t>Central Bank of Bahrain - Assets/Liabilities</t>
  </si>
  <si>
    <t>مصرف البحرين المركزي - الموجودات/المطلوبات</t>
  </si>
  <si>
    <t>Currency</t>
  </si>
  <si>
    <t>النقد</t>
  </si>
  <si>
    <t>Money Supply</t>
  </si>
  <si>
    <t>عرض النقد</t>
  </si>
  <si>
    <t>Monetary Survey</t>
  </si>
  <si>
    <t>المسح النقدي</t>
  </si>
  <si>
    <t>Factors Affecting Changes in Money Supply</t>
  </si>
  <si>
    <t>العوامل المؤثرة في عرض النقد</t>
  </si>
  <si>
    <t>BD Exchange Rates Against Selected Currencies</t>
  </si>
  <si>
    <t>أسعار صرف الدينار البحريني مقابل بعض العملات المختارة</t>
  </si>
  <si>
    <t>Conventional Retail Banks - BD Interest Rates on Deposits and Loans</t>
  </si>
  <si>
    <t>مصارف قطاع التجزئة التقليدية - أسعار الفائدة على الودائع والقروض بالدينار البحريني</t>
  </si>
  <si>
    <t>Conventional Retail Banks - Highest and Lowest Interest Rates offered on BD Loans</t>
  </si>
  <si>
    <t>مصارف قطاع التجزئة التقليدية - أعلى وأدنى أسعار فائدة على القروض بالدينار البحريني</t>
  </si>
  <si>
    <t>Conventional Retail Banks - BD Interest Rates on Personal &amp; Business Loans by Banks</t>
  </si>
  <si>
    <t>مصارف قطاع التجزئة التقليدية - أسعار الفائدة على القروض الشخصية وقروض قطاع الأعمال حسب المصارف</t>
  </si>
  <si>
    <t>Government of Bahrain Treasury Bills</t>
  </si>
  <si>
    <t>أذونات الخزانة لحكومة البحرين</t>
  </si>
  <si>
    <t>Public Debt Instruments</t>
  </si>
  <si>
    <t>أدوات الدين العام</t>
  </si>
  <si>
    <t>Aggregated Balance Sheet of the Banking System: Retail Banks &amp; Wholesale Banks</t>
  </si>
  <si>
    <t>الميزانية الموحدة للجهاز المصرفي:  مصارف قطاع التجزئة ومصارف قطاع الجملة</t>
  </si>
  <si>
    <t>Retail Banks</t>
  </si>
  <si>
    <t>مصارف قطاع التجزئة</t>
  </si>
  <si>
    <t>Aggregated Balance Sheet - Assets</t>
  </si>
  <si>
    <t>الميزانية الموحدة - الموجودات</t>
  </si>
  <si>
    <t>Aggregated Balance Sheet - Liabilities</t>
  </si>
  <si>
    <t>الميزانية الموحدة - المطلوبات</t>
  </si>
  <si>
    <t>Foreign Assets and Liabilities</t>
  </si>
  <si>
    <t>الموجودات والمطلوبات الأجنبية</t>
  </si>
  <si>
    <t>Assets by Currency</t>
  </si>
  <si>
    <t>الموجودات حسب العملات</t>
  </si>
  <si>
    <t>Liabilities by Currency</t>
  </si>
  <si>
    <t>المطلوبات حسب العملات</t>
  </si>
  <si>
    <t>Deposit Liabilities to Non-Banks</t>
  </si>
  <si>
    <t>الودائع من غير المصارف</t>
  </si>
  <si>
    <t>Outstanding Loans and Advances to Non-Bank Residents by Economic Sector</t>
  </si>
  <si>
    <t>توزيع إجمالي القروض والتسهيلات حسب القطاعات الاقتصادية المقيمة (باستثناء المصارف)</t>
  </si>
  <si>
    <t>Outstanding Loans and Advances to Non-Bank Residents-Banks and Financing Companies</t>
  </si>
  <si>
    <t>توزيع إجمالي القروض والتسهيلات لغير المصارف-المصارف وشركات التمويل</t>
  </si>
  <si>
    <t>Geographical Classification of Assets and Liabilities</t>
  </si>
  <si>
    <t>الموجودات والمطلوبات حسب التصنيف الجغرافي</t>
  </si>
  <si>
    <t>Classification of Assets and Liabilities by Major Currencies</t>
  </si>
  <si>
    <t>الموجودات والمطلوبات حسب أهم العملات</t>
  </si>
  <si>
    <t>Selected Banking Indicators</t>
  </si>
  <si>
    <t>مؤشرات مصرفية مختارة</t>
  </si>
  <si>
    <t>Conventional Retail Banks: Aggregated Balance Sheet of Islamic Windows - Assets</t>
  </si>
  <si>
    <t>مصارف قطاع التجزئة التقليدية: الميزانية الموحدة للنوافذ الإسلامية - الموجودات</t>
  </si>
  <si>
    <t>Conventional Retail Banks: Aggregated Balance Sheet of Islamic Windows - Liabilities</t>
  </si>
  <si>
    <t>مصارف قطاع التجزئة التقليدية: الميزانية الموحدة للنوافذ الإسلامية - المطلوبات</t>
  </si>
  <si>
    <t>Wholesale Banks</t>
  </si>
  <si>
    <t>مصارف قطاع الجملة</t>
  </si>
  <si>
    <t>Islamic Banks</t>
  </si>
  <si>
    <t>المصارف الإسلامية</t>
  </si>
  <si>
    <t>Classification of Restricted &amp; Unrestricted account for Islamic Banks (Consolidated)</t>
  </si>
  <si>
    <t>الحسابات المقيدة وغير المقيدة للمصارف الإسلامية (مجمعة)</t>
  </si>
  <si>
    <t>Financial Soundness Indicators</t>
  </si>
  <si>
    <t>مؤشرا ت السلامة المالية للقطاع المصرفي</t>
  </si>
  <si>
    <t>Financial Soundness Indicators - Entire Banking Sector</t>
  </si>
  <si>
    <t>Financial Soundness Indicators - Conventional Banks</t>
  </si>
  <si>
    <t>مؤشرا ت السلامة المالية للقطاع المصرفي - المصارف التقليدية</t>
  </si>
  <si>
    <t>Financial Soundness Indicators - Islamic Banks</t>
  </si>
  <si>
    <t>مؤشرا ت السلامة المالية للقطاع المصرفي - المصارف الإسلامية</t>
  </si>
  <si>
    <t>Investment Business Firms</t>
  </si>
  <si>
    <t>شركات أعمال استثمارية</t>
  </si>
  <si>
    <t>Money Changers: Aggregated Balance Sheet</t>
  </si>
  <si>
    <t>الميزانية الموحدة لمكاتب الصرافة</t>
  </si>
  <si>
    <t>Payment Systems</t>
  </si>
  <si>
    <t xml:space="preserve">أنظمة المدفوعات </t>
  </si>
  <si>
    <t>Bahrain Cheque Truncation System (BCTS) - Returned Cheques</t>
  </si>
  <si>
    <t>نظام البحرين لمقاصة الشيكات الإلكتروني - الشيكات المرتجعة</t>
  </si>
  <si>
    <t>Point of Sales Transactions</t>
  </si>
  <si>
    <t>عمليات نقاط البيع</t>
  </si>
  <si>
    <t>Points of Sales Transactions by Sectors - Credit Cards issued in Bahrain</t>
  </si>
  <si>
    <t>عمليات نقاط البيع حسب القطاعات - بطاقات الائتمان المصدرة في البحرين</t>
  </si>
  <si>
    <t>Points of Sales Transactions by Sectors - Credit Cards issued Outside Bahrain</t>
  </si>
  <si>
    <t>عمليات نقاط البيع حسب القطاعات - بطاقات الائتمان المصدرة خارج البحرين</t>
  </si>
  <si>
    <t>Points of Sales Transactions by Sectors - Debit Cards issued in Bahrain</t>
  </si>
  <si>
    <t>عمليات نقاط البيع حسب القطاعات - بطاقات الخصم المصدرة في البحرين</t>
  </si>
  <si>
    <t>Points of Sales Transactions by Sectors - Debit Cards issued Outside Bahrain</t>
  </si>
  <si>
    <t>عمليات نقاط البيع حسب القطاعات - بطاقات الخصم المصدرة خارج البحرين</t>
  </si>
  <si>
    <t>Economic Statistics</t>
  </si>
  <si>
    <t>الإحصاءات الاقتصادية</t>
  </si>
  <si>
    <t>Population</t>
  </si>
  <si>
    <t>عدد السكان</t>
  </si>
  <si>
    <t>Balance of Payments</t>
  </si>
  <si>
    <t>ميزان المدفوعات</t>
  </si>
  <si>
    <t>International Investment Position</t>
  </si>
  <si>
    <t>وضع الاستثمار الدولي</t>
  </si>
  <si>
    <t>Bahrain Bourse</t>
  </si>
  <si>
    <t>بورصة البحرين</t>
  </si>
  <si>
    <t>Market Indicators of Listed Companies</t>
  </si>
  <si>
    <t xml:space="preserve"> مؤشرات التداول للشركات المساهمة العامة</t>
  </si>
  <si>
    <t>Trading value of investors' participation and % of shares ownership in listed companies</t>
  </si>
  <si>
    <t>قيمة تعاملات المستثمرين في السوق ونسب التملك في أسهم الشركات المساهمة العامة المسجلة</t>
  </si>
  <si>
    <t>Mutual Funds</t>
  </si>
  <si>
    <t>صناديق الاستثمار</t>
  </si>
  <si>
    <t xml:space="preserve"> </t>
  </si>
  <si>
    <t>Statistical Bulletin Metadata</t>
  </si>
  <si>
    <t>I. Coverage Characteristics</t>
  </si>
  <si>
    <t>Purpose of the study</t>
  </si>
  <si>
    <t>To disseminate financial and monetary data for our statistical bulletin publication that is reliable and comparable based on international standards to policy makers and other data users.</t>
  </si>
  <si>
    <t>General description of data</t>
  </si>
  <si>
    <t>The statistical bulletin gathers financial, monetary statistics from the Central Bank of Bahrain and other entities that is systematically recorded and divided by sector.</t>
  </si>
  <si>
    <t>Classification System</t>
  </si>
  <si>
    <t xml:space="preserve">Based on international Standards set forth in The Special Data Dissemination Standard (SDDS) by the International Monetary Fund. </t>
  </si>
  <si>
    <t>Statistical Population</t>
  </si>
  <si>
    <t>The subject of the study of the statistical bulletin are CBB licensees. This includes all banks, retail and wholesale, conventional and Islamic. Also, other non-banking financial institutions are included.</t>
  </si>
  <si>
    <t>Data Users</t>
  </si>
  <si>
    <t>Public institutions and organizations such as: Ministry of Finance and National Economy (MOFNE), Ministry of Trade and Industry, Bahrain Economic Development Board (EDB), international organizations such as International Monetary Fund (IMF), The Arab Monetary Fund (AMF), Rating Agencies,  financial institutions, and other users.</t>
  </si>
  <si>
    <t xml:space="preserve">Reference Area </t>
  </si>
  <si>
    <t xml:space="preserve">Bahrain </t>
  </si>
  <si>
    <t>Residency</t>
  </si>
  <si>
    <t>• For many entries on the returns, it is necessary to classify customers or counter-parties as “residents” or “non-residents” of Bahrain.  Residents are entities that are physically located in Bahrain, whether or not associated with an institution that is located outside Bahrain, and irrespective of nationality of the underlying ownership.  Conversely, non-residents are entities located outside Bahrain, whether or not owned--wholly or in part--by entities inside Bahrain.  With regard to individuals, persons who are long-term residents, or have their “economic center of interest” in Bahrain are to be classified as residents, irrespective of nationality.
• Assets and Liabilities of the reporting bank are to be broken down by the “bank” or “non-bank” character of the counter-party, the country of its residence and currency. 
•In the BOP and IIP, only retail banks and locally incorporated wholesale banks licensed by the CBB are treated as residents.</t>
  </si>
  <si>
    <t>Sector Coverage</t>
  </si>
  <si>
    <t>General Government (includes Central Government and Social Insurance), Central Bank, banks, other sectors (other financial and nonfinancial corporations).</t>
  </si>
  <si>
    <t xml:space="preserve">Time Coverage </t>
  </si>
  <si>
    <t xml:space="preserve">Data are compiled by the Central Bank of Bahrain since 2001, and are available on monthly basis. </t>
  </si>
  <si>
    <t xml:space="preserve">Statistical Concepts and Definitions </t>
  </si>
  <si>
    <t>Monetary Statistics</t>
  </si>
  <si>
    <t>Concept</t>
  </si>
  <si>
    <t>Description</t>
  </si>
  <si>
    <t>Periodicity</t>
  </si>
  <si>
    <t>Tables</t>
  </si>
  <si>
    <t>Scale</t>
  </si>
  <si>
    <t xml:space="preserve">• Money supply is the total value of money in an economy. 
• This table shows M0,M1,M2,M3. M0 describes the monetary base of the economy (Currency in circulation + Bank deposits in the Central Bank of Bahrain). 
• M1 is a narrow measure of money supply that consists of the most liquid portions of money (Currency in Circulation + Demand deposits). 
• M2 is a broader measure of money supply than M1 (M1 + Time and Saving deposits).
• M3 is the broadest definition of money supply and it includes the least liquid portions of money (M2 + General Government Deposits).
</t>
  </si>
  <si>
    <t>Monthly</t>
  </si>
  <si>
    <t>BD</t>
  </si>
  <si>
    <t>Million</t>
  </si>
  <si>
    <t xml:space="preserve">• It displays the components of M3 in terms of net foreign assets and domestic assets. 
• Domestic Assets include Claims on General Government and Claims on Private Sector, in addition to other net assets.  
</t>
  </si>
  <si>
    <t>Interest Rates on Deposits and Loans</t>
  </si>
  <si>
    <t xml:space="preserve">Historical data on the average interest on Deposits and Loans with a sectoral breakdown is provided. The data is also provided by banks. </t>
  </si>
  <si>
    <t>7-9</t>
  </si>
  <si>
    <t>NA</t>
  </si>
  <si>
    <t>% Per Annum</t>
  </si>
  <si>
    <t xml:space="preserve">• Public Debt is measured in terms of treasury bills and securities. 
• Conventional instruments include development bonds and treasury bills with a maturity of 91 days, 182 days, 12 months. 
• Islamic instruments includes Islamic Leasing securities and Al Salam securities. Sukuk or Islamic securities can be issued in BD or USD, and an exchange rate of 0.376 is used when evaluating USD government securities in BD.  </t>
  </si>
  <si>
    <t>10-11</t>
  </si>
  <si>
    <t xml:space="preserve">Balance Sheet of The Central Bank of Bahrain </t>
  </si>
  <si>
    <t xml:space="preserve">• Assets are divided into foreign and domestic. Foreign Assets include Foreign Exchange Reserves and Gold. A fixed value of 2.5 is recorded for monetary gold.
• Domestic Assets are presented in terms of claims on government, claims on banks and others.
• Liabilities include Foreign Liabilities and Domestic Liabilities such as Currency in Circulation, Liabilities to Banks and Non-Banks, Central Government Deposits, Capital Reserves and others.
</t>
  </si>
  <si>
    <t>Aggregated Balance Sheet of the Banking System</t>
  </si>
  <si>
    <t xml:space="preserve">• The aggregate balance sheet covers all the banking system excluding the balance sheet of The Central Bank of Bahrain. 
• Balance sheets are also provided by sector; Retail, wholesale, and Islamic. Each sectoral balance sheet is divided into two tables of Assets and Liabilities. 
• Domestic Assets include Cash, Central Bank, Banks, Non Banks, and General Government. 
</t>
  </si>
  <si>
    <t>USD</t>
  </si>
  <si>
    <t>Aggregated Balance Sheet of Retail Banks</t>
  </si>
  <si>
    <t xml:space="preserve">• In the Retail Sector, Net Foreign Assets are calculated, as well as the deposit liabilities. 
• A table is also provided to segment loans provided to non-bank residents by industrial sector, personal sector, and general government, excluding securities. 
• A classification of the balance sheet is also provided by currency and geographical locations. </t>
  </si>
  <si>
    <t>13-25</t>
  </si>
  <si>
    <t>Aggregated Balance Sheet of Wholesale Banks</t>
  </si>
  <si>
    <t xml:space="preserve">• In the wholesale Sector, Assets and Liabilities are divided into two table, in addition to the currency and geographical classification tables. </t>
  </si>
  <si>
    <t>26-29</t>
  </si>
  <si>
    <t>Aggregated Balance Sheet of Islamic Banks</t>
  </si>
  <si>
    <t>• In the Islamic Sector, both retail and wholesale banks are included. 
• Separate tables are provided for Assets and Liabilities, along with currency and geographical classification.  
• Further classification by restricted and unrestricted investment accounts, resident and non-resident, is also provided.</t>
  </si>
  <si>
    <t>30-34</t>
  </si>
  <si>
    <t xml:space="preserve">• Investment Business Firms Assets are divided by the three categories.
• Assets include Balance Sheet Assets and Assets Under Management, resident and non-resident.
</t>
  </si>
  <si>
    <t>Quarterly</t>
  </si>
  <si>
    <t>38</t>
  </si>
  <si>
    <t>Aggregated Balance Sheet of Money Changers</t>
  </si>
  <si>
    <t xml:space="preserve">• Domestic Assets include Cash, Deposits from Banks, Due from others, and other assets.
• Domestic Liabilities include Loans from Banks, Due to Others, Reserves and Equity, and other liabilities.
</t>
  </si>
  <si>
    <t>39</t>
  </si>
  <si>
    <t>Thousand</t>
  </si>
  <si>
    <t>40-41</t>
  </si>
  <si>
    <t>Economic And Capital Market Statistics</t>
  </si>
  <si>
    <t>According to the IGA, the scope used to measure the population is the De Jure Population, which accounts for all usual residents residing in Bahrain for 6 months or more.</t>
  </si>
  <si>
    <t>Yearly</t>
  </si>
  <si>
    <t>The International Investment Position (IIP) is covered in terms of Foreign Assets and Foreign Liabilities.</t>
  </si>
  <si>
    <t>49</t>
  </si>
  <si>
    <t xml:space="preserve">Bahrain Bourse </t>
  </si>
  <si>
    <t xml:space="preserve">• This section covers the stock market regulated by Bahrain Bourse. 
• It provides the number of companies along with the volume and value of shares traded. It also classifies the value of shares traded according to sector. 
• In addition, it covers market indicators like the capitalization and the turnover rate. 
• It also provides the trading value of investors' participation and percentage of shares ownership in listed companies on quarterly basis. </t>
  </si>
  <si>
    <t xml:space="preserve">Mutual Funds </t>
  </si>
  <si>
    <t xml:space="preserve">Mutual funds are professionally managed investment funds that are segmented in terms of type of bank or type of investor, whether an individual investor or an institution. </t>
  </si>
  <si>
    <t>Financial Statistics</t>
  </si>
  <si>
    <t>Financial Soundness Indicators are calculated for the overall banking sector and the following banking segments: Conventional Retail and Conventional Wholesale, Islamic Retail and Islamic Wholesale. The Data covers the following core indicators:
• Capital Adequacy Ratio (CAR)
• Tier 1 Capital Adequacy Ratio (Tier 1 CAR)
• Non-Performing Loans Ratio (NPL)
• Specific Provisioning
• Return on Assets (ROA)
• Return on Equity (ROE)
• Liquidity Ratio (LR)
• Loan/deposit Ratio</t>
  </si>
  <si>
    <t>35-37</t>
  </si>
  <si>
    <t>%</t>
  </si>
  <si>
    <t>II. Periodicity and Access</t>
  </si>
  <si>
    <t xml:space="preserve">Frequency of data collection: Monthly </t>
  </si>
  <si>
    <t>Frequency of dissemination: Monthly</t>
  </si>
  <si>
    <t>Timeliness</t>
  </si>
  <si>
    <t xml:space="preserve">Average production time for each release of data: 21 days </t>
  </si>
  <si>
    <t>Time lag: 30 days</t>
  </si>
  <si>
    <t>Revisions</t>
  </si>
  <si>
    <t>Data is revised and updated on the official website whenever needed.</t>
  </si>
  <si>
    <t>Access by The Public</t>
  </si>
  <si>
    <t>The data is published simultaneously every end of a month and are available on the CBB website (https://www.cbb.gov.bh/publications) along with a press release (https://www.cbb.gov.bh/media-center). In addition, the CBB Media Team sends a press release prepared by the Statistics Unit to public newspapers. The level of detail of the statistics is adapted to the need of the intended audience and any further detailed or partial statistics can be made available upon an official written request.  All users must be given equal treatment and equal access to statistical information.</t>
  </si>
  <si>
    <t xml:space="preserve">III. Integrity </t>
  </si>
  <si>
    <t>Responsibility for collecting, processing, and disseminating statistics</t>
  </si>
  <si>
    <t>The Financial Stability Directorate has the ability to gather information based on the power of the Central Bank to collect information given in articles (111), (112), and (113) of the CBB Law. The Statistical Research Division in the Financial Stability Directorate (FSD) is responsible for collecting and compiling the monthly statistical returns to generate the financial and monetary statistics. Some data is collected from other internal directorates and external entities. However, other employees have no access to the data prior to publication. In case of any technical issues, technical support by the Information Technology Directorate is provided.</t>
  </si>
  <si>
    <t>Confidentiality of individual reporters' data</t>
  </si>
  <si>
    <t xml:space="preserve">According to the CBB, the data is published for statistical purposes on an aggregate level and personal and private information of any licensed institution or private body shall not be disclosed.  </t>
  </si>
  <si>
    <t>Impartiality of statistics</t>
  </si>
  <si>
    <t>The data reflected in the tables is obtained from related internal directorates within the CBB and other reliable and credible independent entities  and are checked in coordination for necessary amendments.</t>
  </si>
  <si>
    <t>Data Sources</t>
  </si>
  <si>
    <t>Central Bank of Bahrain (CBB), Ministry of Finance and National Economy (MOFNE), Bahrain Bourse, Information and e-Government Authority (IGA).</t>
  </si>
  <si>
    <t>Commenting on erroneous interpretation and misuse of statistics</t>
  </si>
  <si>
    <t xml:space="preserve">The CBB issues a press release that highlights important information in a way to avoid misinterpretation. However, in case of misinterpretation or misuse of data, the CBB responds on a case by case basis by addressing each incident with corrected data and interpretation. </t>
  </si>
  <si>
    <t>IV. Quality</t>
  </si>
  <si>
    <t xml:space="preserve">The data is explained in this metadata Section. All statistics in the same data set are consistent internally. Methodological Soundness is highly valued and the overall structure of data is internationally comparable. </t>
  </si>
  <si>
    <t>V. Additional Notes</t>
  </si>
  <si>
    <t>المؤشرات المصرفية والنقدية والمالية</t>
  </si>
  <si>
    <t>Banking, Financial and Monetary Indicators</t>
  </si>
  <si>
    <t>SECTORS</t>
  </si>
  <si>
    <t>القطاعات</t>
  </si>
  <si>
    <t>الفصل</t>
  </si>
  <si>
    <t>الأول</t>
  </si>
  <si>
    <t>الثاني</t>
  </si>
  <si>
    <t>الثالث</t>
  </si>
  <si>
    <t>الرابع</t>
  </si>
  <si>
    <t>Q1</t>
  </si>
  <si>
    <t>Q2</t>
  </si>
  <si>
    <t>Q3</t>
  </si>
  <si>
    <t>Q4</t>
  </si>
  <si>
    <t>Central Bank of Bahrain (B.D. Million)</t>
  </si>
  <si>
    <t>مصرف البحرين المركزي (مليون دينار)</t>
  </si>
  <si>
    <t>Total Assets/Liabilities</t>
  </si>
  <si>
    <t>إجمالي الموجودات / المطلوبات</t>
  </si>
  <si>
    <t>Money Supply (B.D. Million)</t>
  </si>
  <si>
    <t>عرض النقد (مليون دينار)</t>
  </si>
  <si>
    <t>M1</t>
  </si>
  <si>
    <t>ن1</t>
  </si>
  <si>
    <t>Growth Rate %</t>
  </si>
  <si>
    <t>M2</t>
  </si>
  <si>
    <t>ن2</t>
  </si>
  <si>
    <t>As % of GDP</t>
  </si>
  <si>
    <t>كنسبة من الناتج المحلي الإجمالي</t>
  </si>
  <si>
    <t>M3</t>
  </si>
  <si>
    <t>ن3</t>
  </si>
  <si>
    <t>Banking System</t>
  </si>
  <si>
    <t>الجهاز المصرفي</t>
  </si>
  <si>
    <t>Aggregated Balance Sheet of Banking System (USD Million)</t>
  </si>
  <si>
    <t>الميزانية الموحدة للجهاز المصرفي (مليون دولار)</t>
  </si>
  <si>
    <t>Aggregated Balance Sheet of Retail Banks (USD Million)</t>
  </si>
  <si>
    <t>الميزانية الموحدة لمصارف قطاع التجزئة (مليون دولار)</t>
  </si>
  <si>
    <t>Aggregated Balance Sheet of Wholesale Banks (USD Million)</t>
  </si>
  <si>
    <t>الميزانية الموحدة لمصارف قطاع الجملة (مليون دولار)</t>
  </si>
  <si>
    <t>Aggregated Balance Sheet of Islamic Banks (USD Million)</t>
  </si>
  <si>
    <t>الميزانية الموحدة للمصارف الإسلامية (مليون دولار)</t>
  </si>
  <si>
    <t>Total Domestic Assets of the Banking System (USD Million)</t>
  </si>
  <si>
    <t>إجمالي الموجودات المحلية للجهاز المصرفي (مليون دولار)</t>
  </si>
  <si>
    <t>Total Foreign Liabilities of the Banking System (USD Million)</t>
  </si>
  <si>
    <t>إجمالي المطلوبات الأجنبية للجهاز المصرفي (مليون دولار)</t>
  </si>
  <si>
    <t>As % of Total Liabilities</t>
  </si>
  <si>
    <t>كنسبة من مجموع مطلوبات الجهاز المصرفي</t>
  </si>
  <si>
    <t>Total Equity of the Banking System (USD Million)</t>
  </si>
  <si>
    <t>مجموع حقوق الملكية للجهاز المصرفي (مليون دولار)</t>
  </si>
  <si>
    <t>As % Total Liabilities</t>
  </si>
  <si>
    <t>كنسبة من إجمالي المطلوبات</t>
  </si>
  <si>
    <t>Retail Banks (FCB)</t>
  </si>
  <si>
    <t xml:space="preserve">Net Foreign Assets (B.D. Million) </t>
  </si>
  <si>
    <t>صافي الموجودات الأجنبية (مليون دينار)</t>
  </si>
  <si>
    <t>Total Local Deposits (B.D. Million) *</t>
  </si>
  <si>
    <t>مجموع الودائع المحلية (مليون دينار) *</t>
  </si>
  <si>
    <t xml:space="preserve">Total Outstanding Loans to Residents (B.D. Million) </t>
  </si>
  <si>
    <t>الرصيد القائم للقروض المقدمة للقطاعات المقيمة (مليون دينار)</t>
  </si>
  <si>
    <t>*  Includes BD &amp; FC deposits.</t>
  </si>
  <si>
    <t>*  تشمل الودائع بالدينار البحريني والعملات الأجنبية.</t>
  </si>
  <si>
    <t>Interest Rates</t>
  </si>
  <si>
    <t>أسعار الفائدة</t>
  </si>
  <si>
    <t>Average Interest Rate on Personal Loans</t>
  </si>
  <si>
    <t>متوسط نسبة الفائدة على القروض الشخصية</t>
  </si>
  <si>
    <t>Average Interest Rate on Business Loans (Excludes Overdraft Approvals)</t>
  </si>
  <si>
    <t>متوسط نسبة الفائدة على قروض قطاع الأعمال (لا يشمل السحب على المكشوف)</t>
  </si>
  <si>
    <t>Average Interest Rate on Deposits (3-12 Months)</t>
  </si>
  <si>
    <t>متوسط نسبة الفائدة على الودائع (3-12 شهر)</t>
  </si>
  <si>
    <t>Money Market Rate/Inter- Bank Rate % *</t>
  </si>
  <si>
    <t>Average Interest Rate - 3 Months</t>
  </si>
  <si>
    <t>متوسط أسعار الفائدة - ثلاثة شهور</t>
  </si>
  <si>
    <t>Average Interest Rate - 6 Months</t>
  </si>
  <si>
    <t>متوسط أسعار الفائدة - ستة شهور</t>
  </si>
  <si>
    <t>Repos</t>
  </si>
  <si>
    <t>متوسط أسعار الفائدة لعقود إعادة الشراء</t>
  </si>
  <si>
    <t>Yield on Short-Term Treasury Bills %</t>
  </si>
  <si>
    <t>Average Interest Rate - 12 Months</t>
  </si>
  <si>
    <t>متوسط أسعار الفائدة - أثنى عشر شهرا</t>
  </si>
  <si>
    <t>Average of Return on Short-Term Islamic Al-Salam Securities</t>
  </si>
  <si>
    <t>متوسط سعر العائد على صكوك السلم الإسلامية قصيرة الأجل</t>
  </si>
  <si>
    <t>Average of Return on Short-Term Islamic Leasing Securities</t>
  </si>
  <si>
    <t>متوسط سعر العائد على صكوك التأجير الإسلامية قصيرة الأجل</t>
  </si>
  <si>
    <t>Average of Return on Local and International Long-Term Islamic Leasing Securities</t>
  </si>
  <si>
    <t>متوسط سعر العائد على صكوك التأجير الإسلامية طويلة الأجل المحلية والدولية</t>
  </si>
  <si>
    <t>Yield on Long-Term Government Development Bond %</t>
  </si>
  <si>
    <t>Average Interest Rate on Local and International Long-Term Government Bond</t>
  </si>
  <si>
    <t>متوسط أسعار الفائدة على السندات الحكومية طويلة الأجل المحلية والدولية</t>
  </si>
  <si>
    <t xml:space="preserve">Manpower </t>
  </si>
  <si>
    <t>العمالة</t>
  </si>
  <si>
    <t>Licenses</t>
  </si>
  <si>
    <t>التراخيص</t>
  </si>
  <si>
    <t>Number of Banks and Financial Institutions</t>
  </si>
  <si>
    <t>عدد المصارف والمؤسسات المالية</t>
  </si>
  <si>
    <t>New Licenses</t>
  </si>
  <si>
    <t>التراخيص الجديدة</t>
  </si>
  <si>
    <t>Number of Mutual Funds</t>
  </si>
  <si>
    <t>عدد صناديق الاستثمار</t>
  </si>
  <si>
    <t>New Mutual Funds</t>
  </si>
  <si>
    <t>صناديق الاستثمار الجديدة</t>
  </si>
  <si>
    <t>Total Investment in Mutual Funds (USD Million)</t>
  </si>
  <si>
    <t>إجمالي المبالغ المستثمرة في صناديق الاستثمار (مليون دولار)</t>
  </si>
  <si>
    <t>Public Debt Instruments (B.D. Million)</t>
  </si>
  <si>
    <t>أدوات الدين العام (مليون دينار)</t>
  </si>
  <si>
    <t>Public Debt Instruments as % of GDP</t>
  </si>
  <si>
    <t xml:space="preserve">أدوات الدين العام كنسبة من الناتج المحلي الإجمالي </t>
  </si>
  <si>
    <t xml:space="preserve">Government Development Bonds </t>
  </si>
  <si>
    <t>سندات التنمية الحكومية</t>
  </si>
  <si>
    <t xml:space="preserve">Treasury Bonds </t>
  </si>
  <si>
    <t>أذونات الخزانة</t>
  </si>
  <si>
    <t xml:space="preserve">Al-Salam Islamic Securities </t>
  </si>
  <si>
    <t>صكوك السلم الإسلامية</t>
  </si>
  <si>
    <t xml:space="preserve">Islamic Leasing Securities </t>
  </si>
  <si>
    <t>صكوك التأجير الإسلامية</t>
  </si>
  <si>
    <t>*  Interest rates on US Dollar.</t>
  </si>
  <si>
    <t>*  أسعار الفائدة على الدولار الأمريكي.</t>
  </si>
  <si>
    <t>BD Exchange Rates Against Selected Currencies 1/</t>
  </si>
  <si>
    <t>أسعار صرف الدينار البحريني مقابل العملات الأجنبية الرئيسية 1/</t>
  </si>
  <si>
    <t>الدولار الأمريكي</t>
  </si>
  <si>
    <t>GBP</t>
  </si>
  <si>
    <t>الجنيه الإسترليني</t>
  </si>
  <si>
    <t>EURO</t>
  </si>
  <si>
    <t>اليورو</t>
  </si>
  <si>
    <t>Bahrain All Share Index (Point)</t>
  </si>
  <si>
    <t>مؤشر البحرين العام (نقطة)</t>
  </si>
  <si>
    <t>Market Capitalisation (B.D. Million)</t>
  </si>
  <si>
    <t>القيمة السوقية (مليون دينار)</t>
  </si>
  <si>
    <t>Market Capitalisation (USD Million)</t>
  </si>
  <si>
    <t>القيمة السوقية (مليون دولار)</t>
  </si>
  <si>
    <t>National Accounts</t>
  </si>
  <si>
    <t>الحسابات القومية</t>
  </si>
  <si>
    <t>GDP at Current Prices (B.D. Million)</t>
  </si>
  <si>
    <t>الناتج المحلي الإجمالي (بالأسعار الجارية) (مليون دينار)</t>
  </si>
  <si>
    <t>GDP Deflator (2001=100)</t>
  </si>
  <si>
    <t>الأرقام القياسية الضمنية للناتج المحلي الإجمالي (2001=100)</t>
  </si>
  <si>
    <t>1/   Last working day of each period.</t>
  </si>
  <si>
    <t>1/  آخر يوم عمل في نهاية كل فترة.</t>
  </si>
  <si>
    <t>مصرف البحرين المركزي</t>
  </si>
  <si>
    <t>Central Bank of Bahrain</t>
  </si>
  <si>
    <t>الموجودات / المطلوبات</t>
  </si>
  <si>
    <t>Assets / Liabilities</t>
  </si>
  <si>
    <t>B.D. Million</t>
  </si>
  <si>
    <t>مليون دينار</t>
  </si>
  <si>
    <t>Assets</t>
  </si>
  <si>
    <t>الموجودات</t>
  </si>
  <si>
    <t>Liabilities</t>
  </si>
  <si>
    <t>المطلوبات</t>
  </si>
  <si>
    <t>الأجنبية</t>
  </si>
  <si>
    <t xml:space="preserve">  Domestic</t>
  </si>
  <si>
    <t>المحلية</t>
  </si>
  <si>
    <t>Domestic</t>
  </si>
  <si>
    <t>نهاية الفترة</t>
  </si>
  <si>
    <t>Foreign</t>
  </si>
  <si>
    <t>مطالب على</t>
  </si>
  <si>
    <t>المجموع</t>
  </si>
  <si>
    <t>مطلوبات</t>
  </si>
  <si>
    <t>ودائع</t>
  </si>
  <si>
    <t xml:space="preserve">مطلوبات </t>
  </si>
  <si>
    <t>رأس المال</t>
  </si>
  <si>
    <t>End of Period</t>
  </si>
  <si>
    <t>ذهب</t>
  </si>
  <si>
    <t>عملات أجنبية</t>
  </si>
  <si>
    <t>المصارف المحلية</t>
  </si>
  <si>
    <t>الحكومة</t>
  </si>
  <si>
    <t>أخرى</t>
  </si>
  <si>
    <t>Total</t>
  </si>
  <si>
    <t>المتداول</t>
  </si>
  <si>
    <t>للمصارف المحلية</t>
  </si>
  <si>
    <t>لغير المصارف</t>
  </si>
  <si>
    <t>والاحتياطي</t>
  </si>
  <si>
    <t>Gold</t>
  </si>
  <si>
    <t>Claims on</t>
  </si>
  <si>
    <t>Other</t>
  </si>
  <si>
    <t>Currency in</t>
  </si>
  <si>
    <t>Liab. to</t>
  </si>
  <si>
    <t>Central</t>
  </si>
  <si>
    <t>Capital &amp;</t>
  </si>
  <si>
    <t>Exchange</t>
  </si>
  <si>
    <t>Banks</t>
  </si>
  <si>
    <t>Govt.</t>
  </si>
  <si>
    <t>Circulation</t>
  </si>
  <si>
    <t>Gov. Dep.</t>
  </si>
  <si>
    <t>Non-banks</t>
  </si>
  <si>
    <t>Reserves</t>
  </si>
  <si>
    <t>L. Total</t>
  </si>
  <si>
    <t>Mar.</t>
  </si>
  <si>
    <t>Apr.</t>
  </si>
  <si>
    <t>May</t>
  </si>
  <si>
    <t>Jun.</t>
  </si>
  <si>
    <t>Jul.</t>
  </si>
  <si>
    <t>Aug.</t>
  </si>
  <si>
    <t>Sep.</t>
  </si>
  <si>
    <t>Oct.</t>
  </si>
  <si>
    <t>Nov.</t>
  </si>
  <si>
    <t>Dec.</t>
  </si>
  <si>
    <t>Jan.</t>
  </si>
  <si>
    <t>Feb.</t>
  </si>
  <si>
    <t xml:space="preserve"> - 1 -</t>
  </si>
  <si>
    <t>Currency in Circulation 1/</t>
  </si>
  <si>
    <t>النقد المتداول</t>
  </si>
  <si>
    <t>Notes, by denomination</t>
  </si>
  <si>
    <t>أوراق النقد حسب الفئات</t>
  </si>
  <si>
    <t>النقد لدى</t>
  </si>
  <si>
    <t>مجموع</t>
  </si>
  <si>
    <t>المسكوكات</t>
  </si>
  <si>
    <t>المصارف</t>
  </si>
  <si>
    <t>خارج المصارف</t>
  </si>
  <si>
    <t>عشرون دينار</t>
  </si>
  <si>
    <t>عشرة دنانير</t>
  </si>
  <si>
    <t>خمسة دنانير</t>
  </si>
  <si>
    <t>دينار واحد</t>
  </si>
  <si>
    <t>نصف دينار</t>
  </si>
  <si>
    <t>أوراق النقد</t>
  </si>
  <si>
    <t>Coins</t>
  </si>
  <si>
    <t>BD 20</t>
  </si>
  <si>
    <t>BD 10</t>
  </si>
  <si>
    <t>BD 5</t>
  </si>
  <si>
    <t>BD 1</t>
  </si>
  <si>
    <t>BD 1/2</t>
  </si>
  <si>
    <t>held by</t>
  </si>
  <si>
    <t>Outside</t>
  </si>
  <si>
    <t>Notes</t>
  </si>
  <si>
    <t>banks</t>
  </si>
  <si>
    <t>1/  Notes and coins outside Central Bank of Bahrain.</t>
  </si>
  <si>
    <t>1/  أوراق النقد والمسكوكات خارج مصرف البحرين المركزي.</t>
  </si>
  <si>
    <t xml:space="preserve"> - 2 -</t>
  </si>
  <si>
    <t>Deposits 1/</t>
  </si>
  <si>
    <t>الودائع</t>
  </si>
  <si>
    <t xml:space="preserve"> Private Sector</t>
  </si>
  <si>
    <t xml:space="preserve"> القطاع الخاص</t>
  </si>
  <si>
    <t>القاعدة النقدية</t>
  </si>
  <si>
    <t>تحت الطلب</t>
  </si>
  <si>
    <t>الأجل والتوفير</t>
  </si>
  <si>
    <t>بمفهومه الضيق</t>
  </si>
  <si>
    <t>بمفهومه الواسع</t>
  </si>
  <si>
    <t>Monetary</t>
  </si>
  <si>
    <t>Demand</t>
  </si>
  <si>
    <t>Time and</t>
  </si>
  <si>
    <t>General</t>
  </si>
  <si>
    <t>Outside Banks</t>
  </si>
  <si>
    <t>Savings</t>
  </si>
  <si>
    <t>Government 2/</t>
  </si>
  <si>
    <t>1/  BD and FC deposits of resident non-banks at Central Bank of Bahrain and Retail Banks.</t>
  </si>
  <si>
    <t xml:space="preserve">1/  الودائع بالدينار البحريني والعملات الأجنبية لغير المصارف لدى مصرف البحرين المركزي ومصارف قطاع التجزئة. </t>
  </si>
  <si>
    <t>2/  Central Government and the Social Insurance System.</t>
  </si>
  <si>
    <t>2/  الحكومة المركزية ونظام التأمينات الاجتماعية.</t>
  </si>
  <si>
    <t xml:space="preserve"> - 3 -</t>
  </si>
  <si>
    <t>صافي الموجودات الأجنبية</t>
  </si>
  <si>
    <t>الموجودات المحلية</t>
  </si>
  <si>
    <t>Net Foreign Assets</t>
  </si>
  <si>
    <t>Domestic Assets</t>
  </si>
  <si>
    <t>مصرف البحرين</t>
  </si>
  <si>
    <t>مصارف</t>
  </si>
  <si>
    <t>المطالب على</t>
  </si>
  <si>
    <t>صافي الموجودات</t>
  </si>
  <si>
    <t>المركزي</t>
  </si>
  <si>
    <t>قطاع التجزئة</t>
  </si>
  <si>
    <t>القطاع الخاص</t>
  </si>
  <si>
    <t>الأخرى</t>
  </si>
  <si>
    <t>Central  Bank</t>
  </si>
  <si>
    <t>Retail</t>
  </si>
  <si>
    <t>of Bahrain</t>
  </si>
  <si>
    <t>Government</t>
  </si>
  <si>
    <t>Private Sector</t>
  </si>
  <si>
    <t>Assets (Net)</t>
  </si>
  <si>
    <t xml:space="preserve"> - 4 -</t>
  </si>
  <si>
    <t>العـوامل المؤثرة في عرض النقد</t>
  </si>
  <si>
    <t>Factors Affecting Change in Money Supply</t>
  </si>
  <si>
    <t>التغيرات في صافي الموجودات الأجنبية</t>
  </si>
  <si>
    <t>التغيرات في الموجودات المحلية</t>
  </si>
  <si>
    <t>Change in Net Foreign Assets</t>
  </si>
  <si>
    <t>Change in Domestic Assets</t>
  </si>
  <si>
    <t>التغير</t>
  </si>
  <si>
    <t>أخرى (صافي)</t>
  </si>
  <si>
    <t>Change</t>
  </si>
  <si>
    <t>Other (Net)</t>
  </si>
  <si>
    <t xml:space="preserve"> - 5 -</t>
  </si>
  <si>
    <t>أسعار صرف الدينار البحريني مقابل بعض العملات المختارة 1/</t>
  </si>
  <si>
    <t>BD Per Unit of Foreign Currency</t>
  </si>
  <si>
    <t>دينار بحريني لكل وحدة عملة أجنبية</t>
  </si>
  <si>
    <t>GCC Currencies 2/</t>
  </si>
  <si>
    <t xml:space="preserve">         عملات دول مجلس التعاون الخليجي</t>
  </si>
  <si>
    <t>Major Currencies</t>
  </si>
  <si>
    <t xml:space="preserve">       العملات الرئيسية</t>
  </si>
  <si>
    <t>ريال سعودي</t>
  </si>
  <si>
    <t>دينار كويتي</t>
  </si>
  <si>
    <t>درهم إماراتي</t>
  </si>
  <si>
    <t>ريال عماني</t>
  </si>
  <si>
    <t>ريال قطري</t>
  </si>
  <si>
    <t>دولارأمريكي</t>
  </si>
  <si>
    <t>جنيه إسترليني</t>
  </si>
  <si>
    <t>ين ياباني</t>
  </si>
  <si>
    <t>فرنك سويسري</t>
  </si>
  <si>
    <t>Saudi Riyal</t>
  </si>
  <si>
    <t>Kuwaiti Dinar</t>
  </si>
  <si>
    <t>UAE Dirham</t>
  </si>
  <si>
    <t>Omani Riyal</t>
  </si>
  <si>
    <t>Qatari Riyal</t>
  </si>
  <si>
    <t>U.S. Dollar</t>
  </si>
  <si>
    <t>Pound Sterling</t>
  </si>
  <si>
    <t>Euro</t>
  </si>
  <si>
    <t>Japanese Yen 3/</t>
  </si>
  <si>
    <t>Swiss Franc</t>
  </si>
  <si>
    <t>1/  Last working day of each period.</t>
  </si>
  <si>
    <t>1/ آخر يوم عمل في نهاية كل فترة.</t>
  </si>
  <si>
    <t>2/ GCC currencies exchange rates are as per official peg except Kuwaiti Dinar as per market prices.</t>
  </si>
  <si>
    <t>2/ أسعار صرف عملات دول مجلس التعاون الخليجي متوافقة مع سعر الربط الرسمي باستثناء الدينار الكويتي وفقا لأسعار السوق.</t>
  </si>
  <si>
    <t>3/  Per 1000 Units.</t>
  </si>
  <si>
    <t>3/  لكل 1000 وحدة.</t>
  </si>
  <si>
    <t xml:space="preserve"> - 6 -</t>
  </si>
  <si>
    <t>Percent Per Annum</t>
  </si>
  <si>
    <t>النسبة السنوية</t>
  </si>
  <si>
    <t xml:space="preserve">    Deposits</t>
  </si>
  <si>
    <t xml:space="preserve">     Business Loans </t>
  </si>
  <si>
    <t xml:space="preserve">     قروض قطاع الأعمال</t>
  </si>
  <si>
    <t xml:space="preserve">     Personal Loans</t>
  </si>
  <si>
    <t xml:space="preserve">     القروض الشخصية </t>
  </si>
  <si>
    <t xml:space="preserve">   لأجل</t>
  </si>
  <si>
    <t xml:space="preserve">   Secured</t>
  </si>
  <si>
    <t xml:space="preserve">   بضمان</t>
  </si>
  <si>
    <t>التوفير</t>
  </si>
  <si>
    <t>أقل من 3 شهور</t>
  </si>
  <si>
    <t xml:space="preserve"> 12-3 شهر</t>
  </si>
  <si>
    <t>الإنشاء والتعمير</t>
  </si>
  <si>
    <t>الصناعة</t>
  </si>
  <si>
    <t>التجارة</t>
  </si>
  <si>
    <t>(لا يشمل السحب على المكشوف)</t>
  </si>
  <si>
    <t>(يشمل السحب على المكشوف)</t>
  </si>
  <si>
    <t>العقار</t>
  </si>
  <si>
    <t>المركبة</t>
  </si>
  <si>
    <t xml:space="preserve"> الودائع</t>
  </si>
  <si>
    <t>الراتب</t>
  </si>
  <si>
    <t>بطاقات الائتمان</t>
  </si>
  <si>
    <t>Less than 3 months</t>
  </si>
  <si>
    <t>3-12 months</t>
  </si>
  <si>
    <t>Construction and Real Estate</t>
  </si>
  <si>
    <t>Manufacturing</t>
  </si>
  <si>
    <t>Trade</t>
  </si>
  <si>
    <t>Total (Excludes overdraft approvals)</t>
  </si>
  <si>
    <t>Total (Includes overdraft approvals)</t>
  </si>
  <si>
    <t xml:space="preserve">by Mortgages </t>
  </si>
  <si>
    <t>Vehicle Title</t>
  </si>
  <si>
    <t xml:space="preserve">by Deposits </t>
  </si>
  <si>
    <t>Salary Assignment</t>
  </si>
  <si>
    <t>Credit Cards</t>
  </si>
  <si>
    <t xml:space="preserve">1/  Weighted average rates derived from Conventional Retail Banks returns. The present survey asks for deposit rates offered, </t>
  </si>
  <si>
    <t>4/  Includes other types of personal loans not shown separately.</t>
  </si>
  <si>
    <t>4/  يشمل القروض الشخصية الأخرى.</t>
  </si>
  <si>
    <t xml:space="preserve"> - 7 -</t>
  </si>
  <si>
    <t>Table No. (8) جدول رقم</t>
  </si>
  <si>
    <t xml:space="preserve">Business Loans </t>
  </si>
  <si>
    <t>قروض قطاع الأعمال</t>
  </si>
  <si>
    <t>Personal Loans</t>
  </si>
  <si>
    <t xml:space="preserve">القروض الشخصية </t>
  </si>
  <si>
    <t>Secured</t>
  </si>
  <si>
    <t>بضمان</t>
  </si>
  <si>
    <t>Highest</t>
  </si>
  <si>
    <t>أعلى</t>
  </si>
  <si>
    <t>Lowest</t>
  </si>
  <si>
    <t>أدنى</t>
  </si>
  <si>
    <t xml:space="preserve">Average                   </t>
  </si>
  <si>
    <t>المتوسط المرجح</t>
  </si>
  <si>
    <t>1/  Weighted Average.</t>
  </si>
  <si>
    <t>1/ متوسط مرجح.</t>
  </si>
  <si>
    <t xml:space="preserve"> - 8 -</t>
  </si>
  <si>
    <t>السحب على المكشوف</t>
  </si>
  <si>
    <t>Other 2/</t>
  </si>
  <si>
    <t>Total 3/</t>
  </si>
  <si>
    <t>Overdraft Approvals</t>
  </si>
  <si>
    <t>Arab Bank</t>
  </si>
  <si>
    <t>N/A</t>
  </si>
  <si>
    <t>البنك العربي</t>
  </si>
  <si>
    <t>Ahli United Bank</t>
  </si>
  <si>
    <t>البنك الأهلي المتحد</t>
  </si>
  <si>
    <t>Bank of Bahrain &amp; Kuwait</t>
  </si>
  <si>
    <t>بنك البحرين والكويت</t>
  </si>
  <si>
    <t>HSBC Bank Middle East</t>
  </si>
  <si>
    <t xml:space="preserve">بنك إتش إس بي سي الشرق الأوسط </t>
  </si>
  <si>
    <t>Future Bank</t>
  </si>
  <si>
    <t>بنك المستقبل</t>
  </si>
  <si>
    <t>Citibank</t>
  </si>
  <si>
    <t>سيتي بنك</t>
  </si>
  <si>
    <t>The Housing Bank for Trade &amp; Finance</t>
  </si>
  <si>
    <t>بنك الإسكان للتجارة والتمويل</t>
  </si>
  <si>
    <t>Habib Bank Limited</t>
  </si>
  <si>
    <t>حبيب بنك المحدود</t>
  </si>
  <si>
    <t>National Bank of Bahrain</t>
  </si>
  <si>
    <t>بنك البحرين الوطني</t>
  </si>
  <si>
    <t>BNP Paribas</t>
  </si>
  <si>
    <t>بي إن بي باريبا</t>
  </si>
  <si>
    <t>Standard Chartered Bank</t>
  </si>
  <si>
    <t>ستاندرد تشارترد بنك</t>
  </si>
  <si>
    <t>National Bank of Kuwait</t>
  </si>
  <si>
    <t>بنك الكويت الوطني</t>
  </si>
  <si>
    <t>State Bank of India</t>
  </si>
  <si>
    <t>ستيت بنك أوف إنديا</t>
  </si>
  <si>
    <t>United Bank Limitied</t>
  </si>
  <si>
    <t>يونايتد بنك ليمتد</t>
  </si>
  <si>
    <t>ICICI Bank Limitied</t>
  </si>
  <si>
    <t>آي سي آي سي آي بنك ليمتد</t>
  </si>
  <si>
    <t>Credit Libanais</t>
  </si>
  <si>
    <t>بنك الاعتماد اللبناني</t>
  </si>
  <si>
    <t>Eskan Bank</t>
  </si>
  <si>
    <t>بنك الإسكان</t>
  </si>
  <si>
    <t>National Bank of Abu Dhabi</t>
  </si>
  <si>
    <t>بنك أبوظبي الوطني</t>
  </si>
  <si>
    <t>Mashreq Bank</t>
  </si>
  <si>
    <t>بنك المشرق</t>
  </si>
  <si>
    <t>Gulf International Bank</t>
  </si>
  <si>
    <t>بنك الخليج الدولي</t>
  </si>
  <si>
    <t>Arab Banking Corporation</t>
  </si>
  <si>
    <t>المؤسسة العربية المصرفية</t>
  </si>
  <si>
    <t>Average</t>
  </si>
  <si>
    <t>المعدل</t>
  </si>
  <si>
    <t xml:space="preserve">1/  أسعار الفائدة مشتقة من استمارات مصارف قطاع التجزئة التقليدية.  ويعني المسح بأسعار الفائدة على الودائع والقروض </t>
  </si>
  <si>
    <t>2/  Includes loans to non-banks financial and other services' companies.</t>
  </si>
  <si>
    <t>2/  يشمل القروض الممنوحة للقطاع المالي (غير المصرفي) وشركات الخدمات الأخرى.</t>
  </si>
  <si>
    <t>3/  Does not includes overdraft approvals.</t>
  </si>
  <si>
    <t>3/  لا يشمل السحب على المكشوف.</t>
  </si>
  <si>
    <t xml:space="preserve"> - 9 -</t>
  </si>
  <si>
    <t xml:space="preserve"> - 10 -</t>
  </si>
  <si>
    <t>مجموع العروض</t>
  </si>
  <si>
    <t>متوسط سـعر</t>
  </si>
  <si>
    <t>متوسط سعر</t>
  </si>
  <si>
    <t>المقـدمة</t>
  </si>
  <si>
    <t>المخصصة</t>
  </si>
  <si>
    <t>الأذونات</t>
  </si>
  <si>
    <t>الفائـدة على</t>
  </si>
  <si>
    <t>السائدة على الودائع</t>
  </si>
  <si>
    <t>التاريخ</t>
  </si>
  <si>
    <t>(بملايين الدنانير)</t>
  </si>
  <si>
    <t>(بالنسبة المئوية)</t>
  </si>
  <si>
    <t>الأذونات المخصصة</t>
  </si>
  <si>
    <t>لثلاثة إلى ستة أشهـر</t>
  </si>
  <si>
    <t>Date of</t>
  </si>
  <si>
    <t>Treasury</t>
  </si>
  <si>
    <t xml:space="preserve">Average </t>
  </si>
  <si>
    <t>Average Int.</t>
  </si>
  <si>
    <t>Inter-bank Market</t>
  </si>
  <si>
    <t>Issue</t>
  </si>
  <si>
    <t>Tenders</t>
  </si>
  <si>
    <t>Bills</t>
  </si>
  <si>
    <t>Price of</t>
  </si>
  <si>
    <t>Rate of</t>
  </si>
  <si>
    <t>BD 3 to 6 Month</t>
  </si>
  <si>
    <t>Received</t>
  </si>
  <si>
    <t>Allotted</t>
  </si>
  <si>
    <t>Bills Allotted</t>
  </si>
  <si>
    <t>Allotted Bills</t>
  </si>
  <si>
    <t>Offered Rate</t>
  </si>
  <si>
    <t>(BD Million)</t>
  </si>
  <si>
    <t>(%)</t>
  </si>
  <si>
    <t>(% p.a.)</t>
  </si>
  <si>
    <t xml:space="preserve">Table No. (11) جدول رقم </t>
  </si>
  <si>
    <t>Conventional Instruments</t>
  </si>
  <si>
    <t>الأدوات التقليدية</t>
  </si>
  <si>
    <t>Islamic Instruments 1/</t>
  </si>
  <si>
    <t>الأدوات الإسلامية</t>
  </si>
  <si>
    <t xml:space="preserve">Development Bonds </t>
  </si>
  <si>
    <t>Treasury Bills 2/</t>
  </si>
  <si>
    <t>الرصيد القائم</t>
  </si>
  <si>
    <t xml:space="preserve"> Islamic Leasing Securities </t>
  </si>
  <si>
    <t>Al Salam Islamic Securities 3/</t>
  </si>
  <si>
    <t>المستحق</t>
  </si>
  <si>
    <t>إصدار جديد</t>
  </si>
  <si>
    <t>الرصيد</t>
  </si>
  <si>
    <t>Outstanding</t>
  </si>
  <si>
    <t>Grand Total</t>
  </si>
  <si>
    <t>Matured</t>
  </si>
  <si>
    <t>New Issue</t>
  </si>
  <si>
    <t>Balance</t>
  </si>
  <si>
    <t>1/  Islamic Instruments are issued in BD &amp; US Dollar.</t>
  </si>
  <si>
    <t>1/  الأدوات الإسلامية تصدر بالدينار البحريني وبالدولار الأمريكي.</t>
  </si>
  <si>
    <t>2/  Treasury bills have a maturity of 91 days, 182 days &amp; 12 Months.</t>
  </si>
  <si>
    <t>2/  أذونات الخزانة تستحق بعد 91  و182 يوم و12 شهراً.</t>
  </si>
  <si>
    <t>3/  Al Salam Islamic securities have a maturity of 91 days.</t>
  </si>
  <si>
    <t>3/  صكوك السلم الإسلامية تستحق بعد 91  يوم.</t>
  </si>
  <si>
    <t>*    Based on Ministry of Finance instructions, an exchange rate of 0.376 will be used</t>
  </si>
  <si>
    <t xml:space="preserve">*    بناء على تعليمات وزارة المالية سيتم استخدام سعر صرف الدولار الأمريكي 0.376 وذلك لجميع إصدارات الوزارة </t>
  </si>
  <si>
    <t xml:space="preserve">     when evaluating the USD Government Issues in BD.</t>
  </si>
  <si>
    <t xml:space="preserve">     بالدولار الأمريكي عند تقييمها بالدينار البحريني.  </t>
  </si>
  <si>
    <t xml:space="preserve"> - 11 -</t>
  </si>
  <si>
    <t>الميزانية الموحدة للجهاز المصرفي: مصارف قطاع التجزئة ومصارف قطاع الجملة</t>
  </si>
  <si>
    <t>Aggregated Balance Sheet of the Banking System: Retail Banks and Wholesale Banks</t>
  </si>
  <si>
    <t>(لا يشمل مصرف البحرين المركزي)</t>
  </si>
  <si>
    <t>(Excluding Central Bank of Bahrain)</t>
  </si>
  <si>
    <t>U.S. Dollar Million</t>
  </si>
  <si>
    <t>مليون دولار أمريكي</t>
  </si>
  <si>
    <t xml:space="preserve">Domestic </t>
  </si>
  <si>
    <t>(غير المصارف)</t>
  </si>
  <si>
    <t xml:space="preserve">أخرى </t>
  </si>
  <si>
    <t>Banks 2/</t>
  </si>
  <si>
    <t>Private</t>
  </si>
  <si>
    <t>Res</t>
  </si>
  <si>
    <t>Non-Banks</t>
  </si>
  <si>
    <t>Government 1/</t>
  </si>
  <si>
    <t>Asst.</t>
  </si>
  <si>
    <t>Liab.</t>
  </si>
  <si>
    <t>A</t>
  </si>
  <si>
    <t>L</t>
  </si>
  <si>
    <t>1/  Central Government and the Social Insurance System.</t>
  </si>
  <si>
    <t>1/ الحكومة المركزية ونظام التأمينات الاجتماعية.</t>
  </si>
  <si>
    <t>2/  Includes Central Monetary Authorities.</t>
  </si>
  <si>
    <t>2/  يشمل السلطات النقدية المركزية.</t>
  </si>
  <si>
    <t xml:space="preserve"> - 12 -</t>
  </si>
  <si>
    <t>الميزانية الموحدة لمصارف قطاع التجزئة</t>
  </si>
  <si>
    <t>Retail Banks - Aggregated Balance Sheet</t>
  </si>
  <si>
    <t>مملكة</t>
  </si>
  <si>
    <t xml:space="preserve"> الشراء لأجل </t>
  </si>
  <si>
    <t>للعملات</t>
  </si>
  <si>
    <t>نقداً</t>
  </si>
  <si>
    <t>General Government</t>
  </si>
  <si>
    <t>memo:</t>
  </si>
  <si>
    <t>Cash</t>
  </si>
  <si>
    <t xml:space="preserve"> Private  Non-Banks</t>
  </si>
  <si>
    <t>القروض</t>
  </si>
  <si>
    <t>السندات</t>
  </si>
  <si>
    <t>Foreign Assets</t>
  </si>
  <si>
    <t xml:space="preserve"> Total  Assets</t>
  </si>
  <si>
    <t>Forward Currency</t>
  </si>
  <si>
    <t>1/</t>
  </si>
  <si>
    <t>2/</t>
  </si>
  <si>
    <t>Loans</t>
  </si>
  <si>
    <t>Securities</t>
  </si>
  <si>
    <t>Purchased</t>
  </si>
  <si>
    <t>Total-R</t>
  </si>
  <si>
    <t>Total-L</t>
  </si>
  <si>
    <t>1/  Includes Head Offices and Affiliates.</t>
  </si>
  <si>
    <t xml:space="preserve">1/  يشمل المكاتب الرئيسية والشركات الزميلة. </t>
  </si>
  <si>
    <t>2/  Loans and Holdings of Securities.</t>
  </si>
  <si>
    <t>2/  القروض والسندات.</t>
  </si>
  <si>
    <t xml:space="preserve"> - 13 -</t>
  </si>
  <si>
    <t>Domestic Liabilities</t>
  </si>
  <si>
    <t>المطلوبات المحلية</t>
  </si>
  <si>
    <t>البيع لأجل</t>
  </si>
  <si>
    <t xml:space="preserve">مجموع </t>
  </si>
  <si>
    <t xml:space="preserve">(غير المصارف) </t>
  </si>
  <si>
    <t>والإحتياطي</t>
  </si>
  <si>
    <t xml:space="preserve">      Private Non-Banks 2/</t>
  </si>
  <si>
    <t>General Government 2/</t>
  </si>
  <si>
    <t>Capital &amp; Reserves</t>
  </si>
  <si>
    <t>Foreign Liabilities 1/</t>
  </si>
  <si>
    <t>Total Liabilities</t>
  </si>
  <si>
    <t>Forward Currency Sold</t>
  </si>
  <si>
    <t>Total-A</t>
  </si>
  <si>
    <t>1/  Includes Capital and Reserves.</t>
  </si>
  <si>
    <t>1/  يشمل رأس المال والإحتياطي.</t>
  </si>
  <si>
    <t>2/ Includes some non-deposit (non-monetary) liabilities.</t>
  </si>
  <si>
    <t>2/  يشمل بعض المطلوبات (غير الودائع).</t>
  </si>
  <si>
    <t xml:space="preserve"> - 14 -</t>
  </si>
  <si>
    <t>مصارف قطاع التجزئة - الموجودات والمطلوبات الأجنبية</t>
  </si>
  <si>
    <t>Retail Banks - Foreign Assets and Liabilities</t>
  </si>
  <si>
    <t xml:space="preserve"> Assets</t>
  </si>
  <si>
    <t>غير المصارف</t>
  </si>
  <si>
    <t>ومنه السندات</t>
  </si>
  <si>
    <t xml:space="preserve">Banks </t>
  </si>
  <si>
    <t>of which Securities</t>
  </si>
  <si>
    <t xml:space="preserve">Net Foreign Assets </t>
  </si>
  <si>
    <t xml:space="preserve"> - 15 -</t>
  </si>
  <si>
    <t xml:space="preserve">    الموجودات الأجنبية    Foreign Assets                 </t>
  </si>
  <si>
    <t xml:space="preserve">       مجموع الموجودات      Total Assets                 </t>
  </si>
  <si>
    <t>القطاع الخاص (غير المصارف)</t>
  </si>
  <si>
    <t>Private Non-Banks</t>
  </si>
  <si>
    <t>دينار بحريني</t>
  </si>
  <si>
    <t>FC</t>
  </si>
  <si>
    <t xml:space="preserve"> - 16 -</t>
  </si>
  <si>
    <t xml:space="preserve">    المطلوبات الأجنبية    Foreign Liabilities                 </t>
  </si>
  <si>
    <t xml:space="preserve">       مجموع المطلوبات      Total Liabilities                 </t>
  </si>
  <si>
    <t xml:space="preserve"> - 17 -</t>
  </si>
  <si>
    <t>Table No. (18) جدول رقم</t>
  </si>
  <si>
    <t>Domestic Deposits</t>
  </si>
  <si>
    <t>الودائع المحلية</t>
  </si>
  <si>
    <t xml:space="preserve">        Private Sector</t>
  </si>
  <si>
    <t>الودائع الأجنبية</t>
  </si>
  <si>
    <t>مجموع الودائع</t>
  </si>
  <si>
    <t>الأجل</t>
  </si>
  <si>
    <t>Foreign Deposits</t>
  </si>
  <si>
    <t>Total Deposits</t>
  </si>
  <si>
    <t>Time 1/</t>
  </si>
  <si>
    <t>1/  Includes Certificates of Deposit.</t>
  </si>
  <si>
    <t>1/  يشمل شهادات الإيداع.</t>
  </si>
  <si>
    <t xml:space="preserve"> - 18 -</t>
  </si>
  <si>
    <t>توزيع إجمالي القروض والتسهيلات حسب القطاعات الاقتصادية المقيمة (باستثناء المصارف) 1/</t>
  </si>
  <si>
    <t>Outstanding Loans and Advances to Non-Bank Residents by Economic Sector 1/</t>
  </si>
  <si>
    <t xml:space="preserve">     Business Sector</t>
  </si>
  <si>
    <t xml:space="preserve">     قطاع الأعمال</t>
  </si>
  <si>
    <t xml:space="preserve">     Personal Sector</t>
  </si>
  <si>
    <t xml:space="preserve">     قطاع الأشخاص </t>
  </si>
  <si>
    <t xml:space="preserve"> of which</t>
  </si>
  <si>
    <t xml:space="preserve">  ومنها</t>
  </si>
  <si>
    <t>المناجم والمحاجر</t>
  </si>
  <si>
    <t>الزراعة وصيد الأسماك والألبان</t>
  </si>
  <si>
    <t>القطاع المالي (غير المصارف)</t>
  </si>
  <si>
    <t>قطاعات أخرى</t>
  </si>
  <si>
    <t>النقل والاتصالات</t>
  </si>
  <si>
    <t>الفنادق والمطاعم</t>
  </si>
  <si>
    <t>قطاع الحكومة</t>
  </si>
  <si>
    <t>MFG</t>
  </si>
  <si>
    <t>Mining &amp; Quarrying</t>
  </si>
  <si>
    <t>Agriclture, Fishing &amp; Dairy</t>
  </si>
  <si>
    <t>Construction &amp; Real Estate</t>
  </si>
  <si>
    <t>Non-Bank Financial</t>
  </si>
  <si>
    <t>Other Sectors</t>
  </si>
  <si>
    <t>Trans. &amp; Comm.</t>
  </si>
  <si>
    <t>Hotels &amp; Rest.</t>
  </si>
  <si>
    <t>General Gov.</t>
  </si>
  <si>
    <t>Credit Card Receivables</t>
  </si>
  <si>
    <t>1/  Excludes Securities.</t>
  </si>
  <si>
    <t xml:space="preserve">1/  لا يشمل السندات. </t>
  </si>
  <si>
    <t xml:space="preserve"> - 19 -</t>
  </si>
  <si>
    <t>توزيع إجمالي القروض والتسهيلات لغير المصارف</t>
  </si>
  <si>
    <t>المصارف وشركات التمويل</t>
  </si>
  <si>
    <t>Outstanding Loans and Advances to Non-Bank Residents</t>
  </si>
  <si>
    <t>Banks and Financing Companies</t>
  </si>
  <si>
    <t>شركات التمويل</t>
  </si>
  <si>
    <t xml:space="preserve"> - 20 -</t>
  </si>
  <si>
    <t>مصارف قطاع التجزئة: الموجودات والمطلوبات حسب التصنيف الجغرافي 1/</t>
  </si>
  <si>
    <t>Retail Banks: Geographical Classification of Assets and Liabilities 1/</t>
  </si>
  <si>
    <t>دول مجلس</t>
  </si>
  <si>
    <t xml:space="preserve">الدول العربية </t>
  </si>
  <si>
    <t>أوروبا</t>
  </si>
  <si>
    <t>البحرين</t>
  </si>
  <si>
    <t>التعاون</t>
  </si>
  <si>
    <t>الدول الأمريكية</t>
  </si>
  <si>
    <t>الغربية</t>
  </si>
  <si>
    <t>آسيا</t>
  </si>
  <si>
    <t>Kingdom of</t>
  </si>
  <si>
    <t>GCC</t>
  </si>
  <si>
    <t>Other Arab</t>
  </si>
  <si>
    <t>Americas</t>
  </si>
  <si>
    <t>Western</t>
  </si>
  <si>
    <t>Asia</t>
  </si>
  <si>
    <t>Bahrain</t>
  </si>
  <si>
    <t>Countries</t>
  </si>
  <si>
    <t>Europe</t>
  </si>
  <si>
    <t>1/  Includes Islamic Banks.</t>
  </si>
  <si>
    <t>1/  يشمل المصارف الإسلامية.</t>
  </si>
  <si>
    <t xml:space="preserve">2/  Includes Argentina, Bahamas, Brazil, British Virgin Islands, Canada, Cayman Islands, Mexico, </t>
  </si>
  <si>
    <t xml:space="preserve">2/  تشمل الأرجنتين، البهاما، البرازيل، الجزر العذراء البريطانية، كندا، جزر كايمان، المكسيك، الأنتيل الهولندية، </t>
  </si>
  <si>
    <t xml:space="preserve">     Netherlands Antilles, Panama, Puerto Rico, United States, Venezuela and Others.</t>
  </si>
  <si>
    <t xml:space="preserve">     بنما، بورتو ريكو، الولايات المتحدة، فنزويلا وأخرى.</t>
  </si>
  <si>
    <t xml:space="preserve"> - 21 -</t>
  </si>
  <si>
    <t>مصارف قطاع التجزئة: الموجودات والمطلوبات حسب أهم العملات 1/</t>
  </si>
  <si>
    <t>Retail Banks: Classification of Assets and Liabilities by Major Currencies 1/</t>
  </si>
  <si>
    <t>الدينار</t>
  </si>
  <si>
    <t xml:space="preserve">عملات دول </t>
  </si>
  <si>
    <t>الدولار</t>
  </si>
  <si>
    <t xml:space="preserve">الجنيه </t>
  </si>
  <si>
    <t>الين</t>
  </si>
  <si>
    <t>البحريني</t>
  </si>
  <si>
    <t>مجلس التعاون</t>
  </si>
  <si>
    <t>الأمريكي</t>
  </si>
  <si>
    <t>الإسترليني</t>
  </si>
  <si>
    <t>الياباني</t>
  </si>
  <si>
    <t>Bahraini</t>
  </si>
  <si>
    <t xml:space="preserve">GCC </t>
  </si>
  <si>
    <t>U.S.</t>
  </si>
  <si>
    <t>Pound</t>
  </si>
  <si>
    <t xml:space="preserve">Japanese </t>
  </si>
  <si>
    <t>Dinar</t>
  </si>
  <si>
    <t>Currencies</t>
  </si>
  <si>
    <t>Dollar</t>
  </si>
  <si>
    <t>Sterling</t>
  </si>
  <si>
    <t>Yen</t>
  </si>
  <si>
    <t xml:space="preserve"> - 22 -</t>
  </si>
  <si>
    <t>Table No. (23) جدول رقم</t>
  </si>
  <si>
    <t>Percentage</t>
  </si>
  <si>
    <t>النسبة المئوية</t>
  </si>
  <si>
    <t xml:space="preserve">القروض لغير المصارف / مجموع الموجودات </t>
  </si>
  <si>
    <t xml:space="preserve">القروض للقطاع الخاص(غير المصارف) / مجموع الموجودات </t>
  </si>
  <si>
    <t xml:space="preserve">القروض لغير المصارف / مجموع الودائع </t>
  </si>
  <si>
    <t xml:space="preserve">الموجودات الأجنبية / مجموع الموجودات </t>
  </si>
  <si>
    <t xml:space="preserve">المطلوبات الأجنبية / مجموع المطلوبات </t>
  </si>
  <si>
    <t xml:space="preserve">مجموع الودائع / مجموع المطلوبات </t>
  </si>
  <si>
    <t xml:space="preserve">الودائع بالدينار البحريني / مجموع الودائع </t>
  </si>
  <si>
    <t xml:space="preserve">ودائع القطاع الخاص / مجموع الودائع </t>
  </si>
  <si>
    <t xml:space="preserve">ودائع القطاع الخاص تحت الطلب / مجموع الودائع </t>
  </si>
  <si>
    <t>Loans to Non-Banks / Total Assets</t>
  </si>
  <si>
    <t>Loans to Private Non-Banks / Total Assets</t>
  </si>
  <si>
    <t>Loans to Non-Banks / Total Deposits</t>
  </si>
  <si>
    <t>Foreign Assets / Total Assets</t>
  </si>
  <si>
    <t>Foreign Liabilities / Total Liabilities</t>
  </si>
  <si>
    <t>Total Deposits / Total Liabilities</t>
  </si>
  <si>
    <t xml:space="preserve">  BD Deposits / Total Deposits</t>
  </si>
  <si>
    <t>Private Sector Deposits / Total Deposits</t>
  </si>
  <si>
    <t>Private Sector Demand Deposits / Total Deposits</t>
  </si>
  <si>
    <t xml:space="preserve"> - 23 -</t>
  </si>
  <si>
    <t>C:\Documents and Settings\erd_nada\My Documents\Excel\Qsb\[QsbBanks.xls]Sheet1</t>
  </si>
  <si>
    <t>مصارف قطاع التجزئة التقليدية: الميزانية الموحدة للنوافذ الإسلامية</t>
  </si>
  <si>
    <t>Conventional Retail Banks: Aggregated Balance Sheet of Islamic Windows</t>
  </si>
  <si>
    <t>الموجودات *</t>
  </si>
  <si>
    <t>Assets *</t>
  </si>
  <si>
    <t xml:space="preserve">  الموجودات المحلية</t>
  </si>
  <si>
    <t xml:space="preserve">   Foreign Assets</t>
  </si>
  <si>
    <t xml:space="preserve">  الموجودات الأجنبية</t>
  </si>
  <si>
    <t>استثمار مع</t>
  </si>
  <si>
    <t>المكاتب الرئيسية</t>
  </si>
  <si>
    <t>البنود خارج</t>
  </si>
  <si>
    <t>والشركات الزميلة</t>
  </si>
  <si>
    <t>الميزانية</t>
  </si>
  <si>
    <t>Invest.</t>
  </si>
  <si>
    <t>Others</t>
  </si>
  <si>
    <t>H.O. &amp;</t>
  </si>
  <si>
    <t>Off</t>
  </si>
  <si>
    <t>with Banks</t>
  </si>
  <si>
    <t>with Private</t>
  </si>
  <si>
    <t>with Govt.</t>
  </si>
  <si>
    <t>Affiliates</t>
  </si>
  <si>
    <t>Sheet 3/</t>
  </si>
  <si>
    <t>1/  Includes Unrestricted Investment Accounts.</t>
  </si>
  <si>
    <t>1/  يشمل حسابات الإستثمار المطلقة.</t>
  </si>
  <si>
    <t xml:space="preserve">2/  Includes Head Offices and Affiliates. </t>
  </si>
  <si>
    <t>2/  يشمل المكاتب الرئيسية والشركات الزميلة.</t>
  </si>
  <si>
    <t>3/  Includes Restricted Investment Accounts.</t>
  </si>
  <si>
    <t>3/  يشمل حسابات الاستثمار المقيدة.</t>
  </si>
  <si>
    <t>* Islamic Windows' Assets and Liabilities may not be equal due to the presence of conventional transactions.</t>
  </si>
  <si>
    <t>* موجودات ومطلوبات النوافذ الإسلامية قد لا تتطابق نظرا لوجود معاملات تقليدية.</t>
  </si>
  <si>
    <t xml:space="preserve"> - 24 -</t>
  </si>
  <si>
    <t>المطلوبات *</t>
  </si>
  <si>
    <t>Liabilities *</t>
  </si>
  <si>
    <t>Foreign Liabilities</t>
  </si>
  <si>
    <t>المطلوبات الأجنبية</t>
  </si>
  <si>
    <t xml:space="preserve"> والاحتياطي</t>
  </si>
  <si>
    <t xml:space="preserve">المجموع </t>
  </si>
  <si>
    <t xml:space="preserve"> - 25 -</t>
  </si>
  <si>
    <t xml:space="preserve">الميزانية الموحدة لمصارف قطاع الجملة </t>
  </si>
  <si>
    <t>Wholesale Banks - Aggregated Balance Sheet</t>
  </si>
  <si>
    <t>الموجودات الأجنبية</t>
  </si>
  <si>
    <t>الشراء لأجل</t>
  </si>
  <si>
    <t>Forward</t>
  </si>
  <si>
    <t>A-L</t>
  </si>
  <si>
    <t xml:space="preserve">1/  Includes Head Offices and Affiliates. </t>
  </si>
  <si>
    <t>1/ يشمل المكاتب الرئيسية والشركات الزميلة.</t>
  </si>
  <si>
    <t>2/  Includes Securities.</t>
  </si>
  <si>
    <t>2/  يشمل السندات.</t>
  </si>
  <si>
    <t xml:space="preserve"> - 26 -</t>
  </si>
  <si>
    <t>الميزانية الموحدة لمصارف قطاع الجملة</t>
  </si>
  <si>
    <t>Sold</t>
  </si>
  <si>
    <t>1/  يشمل المكاتب الرئيسية والشركات الزميلة.</t>
  </si>
  <si>
    <t>2/  Includes Capital &amp; Reserves.</t>
  </si>
  <si>
    <t>2/  يشمل رأس المال والإحتياطي.</t>
  </si>
  <si>
    <t xml:space="preserve"> - 27 -</t>
  </si>
  <si>
    <t>مصارف قطاع الجملة: الموجودات والمطلوبات حسب التصنيف الجغرافي 1/</t>
  </si>
  <si>
    <t>Wholesale Banks: Geographical Classification of Assets and Liabilities 1/</t>
  </si>
  <si>
    <t xml:space="preserve"> - 28 -</t>
  </si>
  <si>
    <t>مصارف قطاع الجملة: الموجودات والمطلوبات حسب أهم العملات 1/</t>
  </si>
  <si>
    <t>Wholesale Banks: Classification of Assets and Liabilities by Major Currencies 1/</t>
  </si>
  <si>
    <t xml:space="preserve"> - 29 -</t>
  </si>
  <si>
    <t>الميزانية الموحدة للمصارف الإسلامية: مصارف قطاع التجزئة ومصارف قطاع الجملة</t>
  </si>
  <si>
    <t>Aggregated Balance Sheet of the Islamic Banks: Retail Banks and Wholesale Banks</t>
  </si>
  <si>
    <t xml:space="preserve"> - 30 -</t>
  </si>
  <si>
    <t>مليون  دولار أمريكي</t>
  </si>
  <si>
    <t xml:space="preserve"> - 31 -</t>
  </si>
  <si>
    <t>المصارف الإسلامية: الموجودات والمطلوبات حسب التصنيف الجغرافي</t>
  </si>
  <si>
    <t>Islamic Banks: Geographical Classification of Assets and Liabilities</t>
  </si>
  <si>
    <t xml:space="preserve">1/  Includes Argentina, Bahamas, Brazil, British Virgin Islands, Canada, Cayman Islands, Mexico, </t>
  </si>
  <si>
    <t xml:space="preserve">1/  تشمل الأرجنتين، البهاما، البرازيل، الجزر العذراء البريطانية، كندا، جزر كايمان، المكسيك، الأنتيل الهولندية، </t>
  </si>
  <si>
    <t xml:space="preserve"> - 32 -</t>
  </si>
  <si>
    <t>المصارف الإسلامية: الموجودات والمطلوبات حسب أهم العملات</t>
  </si>
  <si>
    <t>Islamic Banks: Classification of Assets and Liabilities by Major Currencies</t>
  </si>
  <si>
    <t xml:space="preserve"> - 33 -</t>
  </si>
  <si>
    <t>Classification</t>
  </si>
  <si>
    <t>حسابات الاستثمار المقيدة</t>
  </si>
  <si>
    <t>حسابات الاستثمار غير المقيدة</t>
  </si>
  <si>
    <t>تمويل ذاتي - أموال المصرف</t>
  </si>
  <si>
    <t>المجموع الكلي</t>
  </si>
  <si>
    <t>التصنيف</t>
  </si>
  <si>
    <t>Restricted Investment Account</t>
  </si>
  <si>
    <t>Unrestricted Investment Account</t>
  </si>
  <si>
    <t>Self Finance - Own Fund</t>
  </si>
  <si>
    <t>المقيمة</t>
  </si>
  <si>
    <t>غير المقيمة</t>
  </si>
  <si>
    <t>Residents</t>
  </si>
  <si>
    <t>Non-Residents</t>
  </si>
  <si>
    <t>عملات أخرى</t>
  </si>
  <si>
    <t>OC</t>
  </si>
  <si>
    <t>Short-term investment and treasury securities</t>
  </si>
  <si>
    <t>استثمارات قصيرة الأجل وسندات الخزينة</t>
  </si>
  <si>
    <t>Long-term investments</t>
  </si>
  <si>
    <t>استثمارات طويلة الأجل</t>
  </si>
  <si>
    <t>Murabaha</t>
  </si>
  <si>
    <t>المرابحة</t>
  </si>
  <si>
    <t xml:space="preserve">Ijara </t>
  </si>
  <si>
    <t>الإجارة</t>
  </si>
  <si>
    <t>Ijara installment receivables</t>
  </si>
  <si>
    <t>أقساط الإجارة المستحقة</t>
  </si>
  <si>
    <t>Mudaraba</t>
  </si>
  <si>
    <t>المضاربة</t>
  </si>
  <si>
    <t>Musharaka</t>
  </si>
  <si>
    <t>المشاركة</t>
  </si>
  <si>
    <t xml:space="preserve">Salam </t>
  </si>
  <si>
    <t>السلم</t>
  </si>
  <si>
    <t>Real Estate</t>
  </si>
  <si>
    <t>عقارات</t>
  </si>
  <si>
    <t>سندات</t>
  </si>
  <si>
    <t>Istisna'a</t>
  </si>
  <si>
    <t>الاستصناع</t>
  </si>
  <si>
    <t>Istisna'a receivables</t>
  </si>
  <si>
    <t>دين مستحق على الاستصناع</t>
  </si>
  <si>
    <t>Qard Hasan</t>
  </si>
  <si>
    <t>قرض حسن</t>
  </si>
  <si>
    <t>Investment in Unconsolidated Subsidiaries and Associates</t>
  </si>
  <si>
    <t>استثمارات في شركات شقيقة وتابعة غير مدمجة</t>
  </si>
  <si>
    <t>Property, plant, and equipments (PPE)</t>
  </si>
  <si>
    <t>العقارات، المصانع والمعدات</t>
  </si>
  <si>
    <t>Balances at banks</t>
  </si>
  <si>
    <t>أرصدة المصرف</t>
  </si>
  <si>
    <t xml:space="preserve"> - 34 -</t>
  </si>
  <si>
    <r>
      <t xml:space="preserve">Table No. (35) </t>
    </r>
    <r>
      <rPr>
        <b/>
        <sz val="14"/>
        <rFont val="Arial (Arabic)"/>
        <family val="2"/>
        <charset val="178"/>
      </rPr>
      <t xml:space="preserve">جدول رقم </t>
    </r>
  </si>
  <si>
    <t xml:space="preserve">القطاع المصرفي </t>
  </si>
  <si>
    <t>Entire Banking Sector</t>
  </si>
  <si>
    <t>جودة الأصول</t>
  </si>
  <si>
    <t>الربحية</t>
  </si>
  <si>
    <t>السيولة</t>
  </si>
  <si>
    <t>Capital Adequacy 1/</t>
  </si>
  <si>
    <t>Asset Quality</t>
  </si>
  <si>
    <t>Profitability</t>
  </si>
  <si>
    <t>Liquidity</t>
  </si>
  <si>
    <t>نسبة رأس المال التنظيمي إلى الأصول المرجحة بالمخاطر</t>
  </si>
  <si>
    <t xml:space="preserve"> نسبة رأس المال الأساسي التنظيمي إلى الأصول المرجحة بالمخاطر</t>
  </si>
  <si>
    <t>نسبة القروض المتعثرة إلى مجموع القروض الإجمالية</t>
  </si>
  <si>
    <t>نسبة مخصصات القروض المتعثرة إلى إجمالي القروض المتعثرة</t>
  </si>
  <si>
    <t xml:space="preserve">معدل العائد على الأصول </t>
  </si>
  <si>
    <t xml:space="preserve"> نسبة الأصول السائلة إلى مجموع الأصول </t>
  </si>
  <si>
    <t>نسبة القروض إلى الودائع</t>
  </si>
  <si>
    <t>Total Capital Adequacy Ratio</t>
  </si>
  <si>
    <t>Tier 1 Capital Adequacy Ratio</t>
  </si>
  <si>
    <t>Non-Performing Loans Ratio (% of Gross Loans)</t>
  </si>
  <si>
    <t>Specific Provisions</t>
  </si>
  <si>
    <t>Return on Assets</t>
  </si>
  <si>
    <t>Return on Equity 1/</t>
  </si>
  <si>
    <t>Liquid Assets Ratio</t>
  </si>
  <si>
    <t>Loans/Deposit Ratio</t>
  </si>
  <si>
    <t>1/ For Locally Incorporated Banks only</t>
  </si>
  <si>
    <t xml:space="preserve"> 1/  للمصارف المدرجة محلياً</t>
  </si>
  <si>
    <t>* Provisional data.</t>
  </si>
  <si>
    <t>* بيانات أولية.</t>
  </si>
  <si>
    <t xml:space="preserve"> - 35 -</t>
  </si>
  <si>
    <r>
      <t xml:space="preserve">Table No. (36) </t>
    </r>
    <r>
      <rPr>
        <b/>
        <sz val="14"/>
        <rFont val="Arial (Arabic)"/>
        <family val="2"/>
        <charset val="178"/>
      </rPr>
      <t xml:space="preserve">جدول رقم </t>
    </r>
  </si>
  <si>
    <t>المصارف التقليدية</t>
  </si>
  <si>
    <t>Conventional Banks</t>
  </si>
  <si>
    <t>مصارف التجزئة</t>
  </si>
  <si>
    <t>مصارف الجملة</t>
  </si>
  <si>
    <t>Wholesale</t>
  </si>
  <si>
    <t>1/  للمصارف المدرجة محلياً</t>
  </si>
  <si>
    <t xml:space="preserve"> - 36 -</t>
  </si>
  <si>
    <r>
      <t xml:space="preserve">Table No. (37) </t>
    </r>
    <r>
      <rPr>
        <b/>
        <sz val="14"/>
        <rFont val="Arial (Arabic)"/>
        <family val="2"/>
        <charset val="178"/>
      </rPr>
      <t xml:space="preserve">جدول رقم </t>
    </r>
  </si>
  <si>
    <t xml:space="preserve"> - 37 -</t>
  </si>
  <si>
    <t>Table No. (38) جدول رقم</t>
  </si>
  <si>
    <t>B. D. Million</t>
  </si>
  <si>
    <t xml:space="preserve">مليون دينار </t>
  </si>
  <si>
    <t xml:space="preserve"> نهاية الفترة</t>
  </si>
  <si>
    <t>(1) الفئة</t>
  </si>
  <si>
    <t>(2) الفئة</t>
  </si>
  <si>
    <t>(3) الفئة</t>
  </si>
  <si>
    <t>مجموع الفئات</t>
  </si>
  <si>
    <t>Category (1)</t>
  </si>
  <si>
    <t>Category (2)</t>
  </si>
  <si>
    <t>Category (3)</t>
  </si>
  <si>
    <t>Total IB</t>
  </si>
  <si>
    <t xml:space="preserve">مجموع موجودات الميزانية </t>
  </si>
  <si>
    <t>مجموع الموجودات المدارة لصالح العملاء</t>
  </si>
  <si>
    <t>مجموع الموجودات</t>
  </si>
  <si>
    <t>Balance Sheet Total Assets</t>
  </si>
  <si>
    <t>Total Assets Under Management</t>
  </si>
  <si>
    <r>
      <rPr>
        <sz val="12.5"/>
        <rFont val="Arial"/>
        <family val="2"/>
      </rPr>
      <t xml:space="preserve">ويتضمن: </t>
    </r>
    <r>
      <rPr>
        <b/>
        <sz val="12.5"/>
        <rFont val="Arial"/>
        <family val="2"/>
      </rPr>
      <t>مجموع الموجودات المستثمرة لصالح الشركات الاستثمارية</t>
    </r>
  </si>
  <si>
    <t>Total Assets (c) = (a+b)</t>
  </si>
  <si>
    <t>Balance Sheet Total Assets (d)</t>
  </si>
  <si>
    <t>Total Assets (f) = (d+e)</t>
  </si>
  <si>
    <t>Balance Sheet Total Assets (g)</t>
  </si>
  <si>
    <t>Total Assets  (Cat 1,2,3) (h) = (c+f+g)</t>
  </si>
  <si>
    <t>Total (a)</t>
  </si>
  <si>
    <r>
      <rPr>
        <sz val="12.5"/>
        <rFont val="Arial"/>
        <family val="2"/>
      </rPr>
      <t>of which:</t>
    </r>
    <r>
      <rPr>
        <b/>
        <sz val="12.5"/>
        <rFont val="Arial"/>
        <family val="2"/>
      </rPr>
      <t xml:space="preserve"> Total Investment as Principal</t>
    </r>
  </si>
  <si>
    <t xml:space="preserve">Total (b) </t>
  </si>
  <si>
    <t>Total (e)</t>
  </si>
  <si>
    <t xml:space="preserve"> - 38 -</t>
  </si>
  <si>
    <t>BD Thousand</t>
  </si>
  <si>
    <t>ألف دينار</t>
  </si>
  <si>
    <t xml:space="preserve">ودائع لدى </t>
  </si>
  <si>
    <t xml:space="preserve">مستحق من </t>
  </si>
  <si>
    <t xml:space="preserve">موجودات </t>
  </si>
  <si>
    <t>موجودات</t>
  </si>
  <si>
    <t xml:space="preserve">قروض من </t>
  </si>
  <si>
    <t xml:space="preserve">مستحق الى </t>
  </si>
  <si>
    <t>الغير</t>
  </si>
  <si>
    <t>أجنبية</t>
  </si>
  <si>
    <t xml:space="preserve">Deposits in </t>
  </si>
  <si>
    <t>Due from</t>
  </si>
  <si>
    <t xml:space="preserve">Loans from </t>
  </si>
  <si>
    <t>Due to</t>
  </si>
  <si>
    <t>Equity &amp;</t>
  </si>
  <si>
    <t>Check sum</t>
  </si>
  <si>
    <t>Others 1/</t>
  </si>
  <si>
    <t>1/ includes other money changers and travellers' cheque companies.</t>
  </si>
  <si>
    <t>1\ يشمل على مكاتب الصرافة الأخرى وشركات إصدار الشيكات السياحية.</t>
  </si>
  <si>
    <t xml:space="preserve"> - 39 -</t>
  </si>
  <si>
    <t xml:space="preserve">Table No. (40) جدول رقم </t>
  </si>
  <si>
    <t>أنظمة المدفوعات</t>
  </si>
  <si>
    <t>During the Period</t>
  </si>
  <si>
    <t>النظام الآني للتسويات الإجمالية</t>
  </si>
  <si>
    <t>نظام البحرين لمقاصة الشيكات الإلكتروني</t>
  </si>
  <si>
    <t>نظام التحويلات المالية الإلكتروني</t>
  </si>
  <si>
    <t>Real Time Gross Settlement (RTGS) System 1/</t>
  </si>
  <si>
    <t>تحويلات الزبائن</t>
  </si>
  <si>
    <t>التحويلات المصرفية بين المصارف التجارية</t>
  </si>
  <si>
    <t>Bahrain Cheque Truncation System (BCTS) 
2/</t>
  </si>
  <si>
    <t>فوري +</t>
  </si>
  <si>
    <t>فوري</t>
  </si>
  <si>
    <t>فواتير</t>
  </si>
  <si>
    <t>Customer Transactions</t>
  </si>
  <si>
    <t>Interbank Transactions</t>
  </si>
  <si>
    <t>Fawri +</t>
  </si>
  <si>
    <t>Fawri</t>
  </si>
  <si>
    <t>1/ بدأ عمل النظام الآني للتسويات الإجمالية في 14 يونيو 2007</t>
  </si>
  <si>
    <t>2/ بدأ عمل نظام البحرين لمقاصة الشيكات الإلكتروني في 13 مايو 2012</t>
  </si>
  <si>
    <t xml:space="preserve">- 40 - </t>
  </si>
  <si>
    <t xml:space="preserve">Table No. (41) جدول رقم </t>
  </si>
  <si>
    <t>إجمالي الشيكات الصادرة</t>
  </si>
  <si>
    <t>اجمالي الشيكات المرتجعة</t>
  </si>
  <si>
    <t>الشيكات المرتجعة لأسباب تقنية</t>
  </si>
  <si>
    <t>الشيكات المرتجعة لأسباب مالية</t>
  </si>
  <si>
    <t>Total Cheques Issued</t>
  </si>
  <si>
    <t>Total Returned Cheques</t>
  </si>
  <si>
    <t>Returned Cheques for Technical Reasons</t>
  </si>
  <si>
    <t>Returned Cheques for Financial Reasons</t>
  </si>
  <si>
    <t>العدد</t>
  </si>
  <si>
    <t>القيمة
(مليون دينار)</t>
  </si>
  <si>
    <t>كنسبة من إجمالي عدد الشيكات الصادرة</t>
  </si>
  <si>
    <t>كنسبة من إجمالي قيمة الشيكات الصادرة</t>
  </si>
  <si>
    <t>Volume</t>
  </si>
  <si>
    <t>Value
(B.D. Million)</t>
  </si>
  <si>
    <t>% of Total Cheques Issued</t>
  </si>
  <si>
    <t>1/ بدأ عمل نظام البحرين لمقاصة الشيكات الإلكتروني بتاريخ الأحد، 13 مايو 2012.</t>
  </si>
  <si>
    <t xml:space="preserve">- 41 - </t>
  </si>
  <si>
    <t>الفترة
Period</t>
  </si>
  <si>
    <t>عدد العمليات</t>
  </si>
  <si>
    <t>قيمة العمليات (دينار)</t>
  </si>
  <si>
    <t>عدد أجهزة نقاط البيع
(نهاية الفترة)
No. of POS terminals 
(end of period)</t>
  </si>
  <si>
    <t xml:space="preserve">Number of transactions </t>
  </si>
  <si>
    <t xml:space="preserve">Value of transactions (BD) </t>
  </si>
  <si>
    <t>Cards issued in Bahrain</t>
  </si>
  <si>
    <t>Cards issued outside Bahrain</t>
  </si>
  <si>
    <t xml:space="preserve">- 42 - </t>
  </si>
  <si>
    <t>Value of Transactions in B.D.</t>
  </si>
  <si>
    <t>قيمة المعاملات بالدينار البحريني</t>
  </si>
  <si>
    <t>Sector</t>
  </si>
  <si>
    <t>القطاع</t>
  </si>
  <si>
    <t>القيمة</t>
  </si>
  <si>
    <t>No. of trans.</t>
  </si>
  <si>
    <t>Value</t>
  </si>
  <si>
    <t>Education</t>
  </si>
  <si>
    <t>التعليم</t>
  </si>
  <si>
    <t>Lodging - Hotels, Motels, Resorts</t>
  </si>
  <si>
    <t>الإقامة - الفنادق والمنتجعات</t>
  </si>
  <si>
    <t>Restaurants</t>
  </si>
  <si>
    <t>المطاعم</t>
  </si>
  <si>
    <t>Health</t>
  </si>
  <si>
    <t>الصحة</t>
  </si>
  <si>
    <t>Government Services</t>
  </si>
  <si>
    <t>الخدمات الحكومية</t>
  </si>
  <si>
    <t>Construction - Contractors, Building Materials and Maintenance &amp; Related Services</t>
  </si>
  <si>
    <t>البناء - المقاولون ، مواد البناء والصيانة والخدمات ذات الصلة</t>
  </si>
  <si>
    <t>Supermarket</t>
  </si>
  <si>
    <t>أسواق السوبرماركت</t>
  </si>
  <si>
    <t>Jewelry Stores</t>
  </si>
  <si>
    <t>متاجر المجوهرات</t>
  </si>
  <si>
    <t>Department Store</t>
  </si>
  <si>
    <t>المتاجر</t>
  </si>
  <si>
    <t>Clothing and Footwear</t>
  </si>
  <si>
    <t>الملابس والأحذية</t>
  </si>
  <si>
    <t>Electronic and Digital Goods</t>
  </si>
  <si>
    <t>مبيعات الأجهزة الإلكترونية والرقمية</t>
  </si>
  <si>
    <t xml:space="preserve">Insurance </t>
  </si>
  <si>
    <t>التأمين</t>
  </si>
  <si>
    <t>Telecommunication</t>
  </si>
  <si>
    <t>الاتصالات</t>
  </si>
  <si>
    <t>Transportation</t>
  </si>
  <si>
    <t>وسائل النقل</t>
  </si>
  <si>
    <t>Automobile and Truck Dealers - Sales, Service, Repairs, Parts and Leasing</t>
  </si>
  <si>
    <t>تجار السيارات والشاحنات</t>
  </si>
  <si>
    <t>Travel</t>
  </si>
  <si>
    <t>السفر</t>
  </si>
  <si>
    <t>Family Entertainment &amp; Tourism</t>
  </si>
  <si>
    <t>الترفيه العائلي والسياحة</t>
  </si>
  <si>
    <t>Equipment, Furniture &amp; Home Furnishings Stores (except appliances)</t>
  </si>
  <si>
    <t>متاجر الأثاث</t>
  </si>
  <si>
    <t>Book Stores &amp; Stationary</t>
  </si>
  <si>
    <t>متاجر الكتب والقرطاسية</t>
  </si>
  <si>
    <t>Miscellaneous Goods &amp; Services</t>
  </si>
  <si>
    <t>سلع وخدمات غير مصنفة أعلاه</t>
  </si>
  <si>
    <t xml:space="preserve">Government Services includes: Court Costs including Alimony and Child Support, Fines, Bail and Bond Payments, Tax Payments,
</t>
  </si>
  <si>
    <t xml:space="preserve">تشمل الخدمات الحكومية: تكاليف المحكمة بما في ذلك النفقة ودعم الطفل، الغرامات، دفع الكفالة والسندات، المدفوعات الضريبية، </t>
  </si>
  <si>
    <t>Government Services not elsewhere classified, Government Postal Services, and Intra-Government Purchases</t>
  </si>
  <si>
    <t>الخدمات الحكومية غير المصنفة في مكان آخر، الخدمات البريدية الحكومية، والمشتريات الحكومية.</t>
  </si>
  <si>
    <t xml:space="preserve">- 43 - </t>
  </si>
  <si>
    <t xml:space="preserve">- 44 - </t>
  </si>
  <si>
    <t xml:space="preserve">- 45 - </t>
  </si>
  <si>
    <t xml:space="preserve">- 46 - </t>
  </si>
  <si>
    <t>Nationality / Sex</t>
  </si>
  <si>
    <t>الجنسية / النوع</t>
  </si>
  <si>
    <t>السنة</t>
  </si>
  <si>
    <t>بحريني</t>
  </si>
  <si>
    <t>Non-Bahraini</t>
  </si>
  <si>
    <t>غير بحريني</t>
  </si>
  <si>
    <t>Year</t>
  </si>
  <si>
    <t>ذكور</t>
  </si>
  <si>
    <t>إناث</t>
  </si>
  <si>
    <t>Males</t>
  </si>
  <si>
    <t>Females</t>
  </si>
  <si>
    <t>Source: Central Informatics Organisation.</t>
  </si>
  <si>
    <t xml:space="preserve">المصدر:  الجهـاز المركزي للمعلومات. </t>
  </si>
  <si>
    <t xml:space="preserve">ميزان المدفوعات </t>
  </si>
  <si>
    <t>Items</t>
  </si>
  <si>
    <t>البيان</t>
  </si>
  <si>
    <t>الفصل الأول</t>
  </si>
  <si>
    <t>الفصل الثاني</t>
  </si>
  <si>
    <t>الفصل الثالث</t>
  </si>
  <si>
    <t>الفصل الرابع</t>
  </si>
  <si>
    <t xml:space="preserve"> Current Account (a+b+c+d)</t>
  </si>
  <si>
    <t xml:space="preserve"> الحساب الجاري (أ+ب+ج+د)</t>
  </si>
  <si>
    <t>a.  Goods</t>
  </si>
  <si>
    <t>أ -  السلع</t>
  </si>
  <si>
    <t>Exports (fob)</t>
  </si>
  <si>
    <t>الصادرات (فوب)</t>
  </si>
  <si>
    <t xml:space="preserve"> -  Oil</t>
  </si>
  <si>
    <t xml:space="preserve"> - النفطية</t>
  </si>
  <si>
    <t xml:space="preserve"> -  Non-Oil</t>
  </si>
  <si>
    <t xml:space="preserve"> - غيرالنفطية</t>
  </si>
  <si>
    <t>Imports (fob)</t>
  </si>
  <si>
    <t>الواردات (فوب)</t>
  </si>
  <si>
    <t>b.  Services (net)</t>
  </si>
  <si>
    <t>ب -  الخدمات (صافي)</t>
  </si>
  <si>
    <t>Credit</t>
  </si>
  <si>
    <t>دائن</t>
  </si>
  <si>
    <t>Debit</t>
  </si>
  <si>
    <t>مدين</t>
  </si>
  <si>
    <t xml:space="preserve"> -  Maintenance </t>
  </si>
  <si>
    <t xml:space="preserve"> -  الصيانة</t>
  </si>
  <si>
    <t xml:space="preserve"> -  Transportation</t>
  </si>
  <si>
    <t xml:space="preserve"> -  النقل</t>
  </si>
  <si>
    <t xml:space="preserve"> -  Travel</t>
  </si>
  <si>
    <t xml:space="preserve"> -  السفر</t>
  </si>
  <si>
    <t xml:space="preserve"> -  Construction</t>
  </si>
  <si>
    <t xml:space="preserve"> -  الإنشاء</t>
  </si>
  <si>
    <t xml:space="preserve"> -  Insurance </t>
  </si>
  <si>
    <t xml:space="preserve"> -  التأمين</t>
  </si>
  <si>
    <t xml:space="preserve"> -  Financial Services</t>
  </si>
  <si>
    <t xml:space="preserve"> -  خدمات مالية</t>
  </si>
  <si>
    <t xml:space="preserve"> -  Communication services</t>
  </si>
  <si>
    <t xml:space="preserve"> -  خدمات الاتصالات</t>
  </si>
  <si>
    <t xml:space="preserve"> -  Other Business Services</t>
  </si>
  <si>
    <t xml:space="preserve"> -  خدمات أخرى</t>
  </si>
  <si>
    <t>c.  Primary Income (net)</t>
  </si>
  <si>
    <t>ج -  الدخل الأساسي (صافي)</t>
  </si>
  <si>
    <t>Investment Income</t>
  </si>
  <si>
    <t>دخل الاستثمار</t>
  </si>
  <si>
    <t xml:space="preserve"> -  Direct Investment Income</t>
  </si>
  <si>
    <t xml:space="preserve"> -  الاستثمار المباشر</t>
  </si>
  <si>
    <t xml:space="preserve"> -  Portfolio Income</t>
  </si>
  <si>
    <t xml:space="preserve"> -  استثمارات الحافظة</t>
  </si>
  <si>
    <t xml:space="preserve"> -  Other Investment Income</t>
  </si>
  <si>
    <t xml:space="preserve"> -  استثمارات أخرى</t>
  </si>
  <si>
    <t>d.  Secondary income (Current Transfers) (net)</t>
  </si>
  <si>
    <t>د -  الدخل الثانوي (التحويلات الجارية ) (صافي)</t>
  </si>
  <si>
    <t xml:space="preserve"> -  Workers' Remittances</t>
  </si>
  <si>
    <t xml:space="preserve"> -  تحويلات العاملين</t>
  </si>
  <si>
    <t xml:space="preserve"> Capital and Financial Account (net) (a+b)</t>
  </si>
  <si>
    <t xml:space="preserve"> الحساب الرأسمالي والمالي (صافي) (أ+ب)</t>
  </si>
  <si>
    <t>a.  Capital Account (net)</t>
  </si>
  <si>
    <t xml:space="preserve">أ -  الحساب الرأسمالي </t>
  </si>
  <si>
    <t xml:space="preserve"> -  Capital Transfers</t>
  </si>
  <si>
    <t xml:space="preserve"> -  التحويلات الرأسمالية</t>
  </si>
  <si>
    <t>b.  Financial Account 1/</t>
  </si>
  <si>
    <t>ب -  الحساب المالي 1/</t>
  </si>
  <si>
    <t>Direct Investment</t>
  </si>
  <si>
    <t>الاستثمار المباشر</t>
  </si>
  <si>
    <t xml:space="preserve"> -  Abroad</t>
  </si>
  <si>
    <t xml:space="preserve"> -  في الخارج</t>
  </si>
  <si>
    <t xml:space="preserve"> -  In Bahrain</t>
  </si>
  <si>
    <t xml:space="preserve"> -  في البحرين</t>
  </si>
  <si>
    <t>Portfolio Investment (net)</t>
  </si>
  <si>
    <t>استثمارات الحافظة (صافي)</t>
  </si>
  <si>
    <t xml:space="preserve"> -  Assets</t>
  </si>
  <si>
    <t xml:space="preserve"> -  الأصول</t>
  </si>
  <si>
    <t xml:space="preserve"> -  Liabilities</t>
  </si>
  <si>
    <t xml:space="preserve"> -  الخصوم</t>
  </si>
  <si>
    <t>Other Investment (net)</t>
  </si>
  <si>
    <t>استثمارات أخرى (صافي)</t>
  </si>
  <si>
    <t>Reserve Assets (net)</t>
  </si>
  <si>
    <t>الاصول الاحتياطية (صافي)</t>
  </si>
  <si>
    <t xml:space="preserve"> Errors and Omissions</t>
  </si>
  <si>
    <t xml:space="preserve"> السهو والخطأ</t>
  </si>
  <si>
    <t>1/  A negative sign means net outflows/increases in external assets.</t>
  </si>
  <si>
    <t>1/  الإشارة السالبة تعني تدفق للخارج أو زيادة  في الموجودات الأجنبية.</t>
  </si>
  <si>
    <t>*  Provisional data.</t>
  </si>
  <si>
    <t xml:space="preserve">*    بيانات أولية. </t>
  </si>
  <si>
    <t>IIP, net</t>
  </si>
  <si>
    <t>وضع الاستثمار الدولي (صافي)</t>
  </si>
  <si>
    <t>الأصول الأجنبية</t>
  </si>
  <si>
    <t>Direct Investment Abroad</t>
  </si>
  <si>
    <t>الاستثمار المباشر في الخارج</t>
  </si>
  <si>
    <t>Portfolio Investment</t>
  </si>
  <si>
    <t>استثمارات الحافظة</t>
  </si>
  <si>
    <t>Other Investment</t>
  </si>
  <si>
    <t>استثمارات أخرى</t>
  </si>
  <si>
    <t>Reserve Assets</t>
  </si>
  <si>
    <t>الأصول الاحتياطية</t>
  </si>
  <si>
    <t>الخصوم الأجنبية</t>
  </si>
  <si>
    <t>Direct Investment in Bahrain</t>
  </si>
  <si>
    <t>الاستثمار المباشر في البحرين</t>
  </si>
  <si>
    <t>*  Provisional Data.</t>
  </si>
  <si>
    <t>*  بيانات أولية.</t>
  </si>
  <si>
    <t xml:space="preserve"> - 49 -</t>
  </si>
  <si>
    <t>بورصة البحرين - مؤشرات التداول للشركات المساهمة العامة</t>
  </si>
  <si>
    <t>Bahrain Bourse - Market Indicators of Listed Companies</t>
  </si>
  <si>
    <t>عدد الشركات</t>
  </si>
  <si>
    <t>كمية الأسهم المتداولة</t>
  </si>
  <si>
    <t>قيمة الأسهم</t>
  </si>
  <si>
    <t>عدد</t>
  </si>
  <si>
    <t>المؤشر العام</t>
  </si>
  <si>
    <t>مؤشر البحرين العام</t>
  </si>
  <si>
    <t>القيمة  السوقية</t>
  </si>
  <si>
    <t>نسبة الأرباح الموزعة</t>
  </si>
  <si>
    <t>المدرجة</t>
  </si>
  <si>
    <t>(الف)</t>
  </si>
  <si>
    <r>
      <t>المتداولة (</t>
    </r>
    <r>
      <rPr>
        <b/>
        <sz val="8"/>
        <rFont val="Arial (Arabic)"/>
        <family val="2"/>
        <charset val="178"/>
      </rPr>
      <t xml:space="preserve"> </t>
    </r>
    <r>
      <rPr>
        <b/>
        <sz val="11"/>
        <rFont val="Arial (Arabic)"/>
        <family val="2"/>
        <charset val="178"/>
      </rPr>
      <t>ألف دينار)</t>
    </r>
  </si>
  <si>
    <t>الصفقات</t>
  </si>
  <si>
    <t>(نقطة)</t>
  </si>
  <si>
    <t>(مليون دينار)</t>
  </si>
  <si>
    <t>معدل الدوران</t>
  </si>
  <si>
    <t>العائد على السهم</t>
  </si>
  <si>
    <t xml:space="preserve">الى السعر </t>
  </si>
  <si>
    <t>الفترة</t>
  </si>
  <si>
    <t>Number of</t>
  </si>
  <si>
    <t>Volume of</t>
  </si>
  <si>
    <t>Value of</t>
  </si>
  <si>
    <t xml:space="preserve">Bahrain All </t>
  </si>
  <si>
    <t>Market</t>
  </si>
  <si>
    <t>Shares</t>
  </si>
  <si>
    <t>Dividend</t>
  </si>
  <si>
    <t>Period</t>
  </si>
  <si>
    <t xml:space="preserve">Listed </t>
  </si>
  <si>
    <t>Shares Traded</t>
  </si>
  <si>
    <t>Shares Traded 1/</t>
  </si>
  <si>
    <t>Transactions</t>
  </si>
  <si>
    <t>Index</t>
  </si>
  <si>
    <t>Share Index</t>
  </si>
  <si>
    <t xml:space="preserve"> Capitalisation 2/</t>
  </si>
  <si>
    <t>Turnover 3/</t>
  </si>
  <si>
    <t>P/E</t>
  </si>
  <si>
    <t>Yield %</t>
  </si>
  <si>
    <t>Companies</t>
  </si>
  <si>
    <t>(Thousand)</t>
  </si>
  <si>
    <t>(B.D. Thousand)</t>
  </si>
  <si>
    <t>(Point)</t>
  </si>
  <si>
    <t>(B.D. Million)</t>
  </si>
  <si>
    <t xml:space="preserve"> --</t>
  </si>
  <si>
    <t>8.327.07</t>
  </si>
  <si>
    <t>--</t>
  </si>
  <si>
    <t>1/  Includes Shares Traded by Preferred, Closed &amp; Non-Bahraini Stock.</t>
  </si>
  <si>
    <t>1/  تشمل تداول الأسهم الممتازة والمقفلة وغير البحرينية.</t>
  </si>
  <si>
    <t>2/  End of Period - Doesn't Include Preferred, Closed &amp; Non-Bahraini Stock.</t>
  </si>
  <si>
    <t>2/  نهاية الفترة  - لا تشمل الأسهم الممتازة  والمقفلة وغير البحرينية.</t>
  </si>
  <si>
    <t>3/  Shares Turnover = (Value of Shares Traded / Market Capitalisation) X 100.</t>
  </si>
  <si>
    <t>* The total value of shares are not inclusive of shares traded in the IPO market</t>
  </si>
  <si>
    <t>* قيمة الأسهم المتداولة لا تشمل  الأسهم المتداولة في السوق الأكتتابات الأولية (IPO)</t>
  </si>
  <si>
    <t>Source:  Bahrain Bourse.</t>
  </si>
  <si>
    <t>المصدر:  بورصة البحرين.</t>
  </si>
  <si>
    <t xml:space="preserve"> - 50 -</t>
  </si>
  <si>
    <t xml:space="preserve">بورصة البحرين - قيمة الأسهم المتداولة حسب القطاعات </t>
  </si>
  <si>
    <t>Bahrain Bourse - Value of Shares Traded by Sector</t>
  </si>
  <si>
    <t>B.D. Thousand</t>
  </si>
  <si>
    <t>الف دينار</t>
  </si>
  <si>
    <t>الشركات</t>
  </si>
  <si>
    <t>المصارف التجارية</t>
  </si>
  <si>
    <t>الاستثمار</t>
  </si>
  <si>
    <t>الخدمات</t>
  </si>
  <si>
    <t>الفنادق والسياحة</t>
  </si>
  <si>
    <t>الشركات المقفلة</t>
  </si>
  <si>
    <t xml:space="preserve"> غير البحرينية</t>
  </si>
  <si>
    <t xml:space="preserve"> الأسهم الممتازة</t>
  </si>
  <si>
    <t>Commercial</t>
  </si>
  <si>
    <t>Investment</t>
  </si>
  <si>
    <t>Insurance</t>
  </si>
  <si>
    <t>Services</t>
  </si>
  <si>
    <t>Industrial</t>
  </si>
  <si>
    <t xml:space="preserve">Hotel &amp; </t>
  </si>
  <si>
    <t>Closed</t>
  </si>
  <si>
    <t>Non-</t>
  </si>
  <si>
    <t>Preferred</t>
  </si>
  <si>
    <t>Tourism</t>
  </si>
  <si>
    <t xml:space="preserve"> - 51 -</t>
  </si>
  <si>
    <t xml:space="preserve">بورصة البحرين - مؤشر الأسعار حسب القطاعات </t>
  </si>
  <si>
    <t xml:space="preserve">Bahrain Bourse - Bahrain Index by Sector </t>
  </si>
  <si>
    <t>(1989 - 1990 = 100)</t>
  </si>
  <si>
    <t>Point</t>
  </si>
  <si>
    <t>نقطة</t>
  </si>
  <si>
    <t>مؤشر</t>
  </si>
  <si>
    <t>البحرين العام</t>
  </si>
  <si>
    <t>Bahrain All</t>
  </si>
  <si>
    <t>3.279.94</t>
  </si>
  <si>
    <t xml:space="preserve"> - 52 -</t>
  </si>
  <si>
    <t>بورصة البحرين - قيمة تعاملات المستثمرين في السوق ونسب التملك في أسهم الشركات المساهمة العامة المسجلة</t>
  </si>
  <si>
    <t>Bahrain Bourse - Trading Value of Investors' Participation and Percentage of Shares Ownership in Listed Companies</t>
  </si>
  <si>
    <t>قيمة تعاملات المستثمرين ( ألف دينار )</t>
  </si>
  <si>
    <t>نسبة توزيع ملكية الأسهم</t>
  </si>
  <si>
    <t>مجموع عدد الأسهم</t>
  </si>
  <si>
    <t>Trading Value of Investors' Participation (BD Thousand) 1/</t>
  </si>
  <si>
    <t>% of Shares Ownership</t>
  </si>
  <si>
    <t>الصادرة والمدفوعة</t>
  </si>
  <si>
    <t>دول مجلس التعاون</t>
  </si>
  <si>
    <t>الدول الأخرى</t>
  </si>
  <si>
    <t>Total Shares</t>
  </si>
  <si>
    <t>N//A</t>
  </si>
  <si>
    <t>1/  Presents buying and selling sides.</t>
  </si>
  <si>
    <t>1/  تمثل جانبي البيع والشراء.</t>
  </si>
  <si>
    <t>Note: figures may vary fom the published bulletins due to the settlement dates.</t>
  </si>
  <si>
    <t>ملاحظة:  توجد فروقات بين تعاملات المستثمرين في هذا الجدول وبين مطبوعات السوق وذلك بسبب تواريخ التسوية.</t>
  </si>
  <si>
    <t xml:space="preserve"> - 53 -</t>
  </si>
  <si>
    <t xml:space="preserve"> - 54 -</t>
  </si>
  <si>
    <t>صناديق الاستثمار- إجمالي الاستثمارات القائمة</t>
  </si>
  <si>
    <t xml:space="preserve"> Mutual Funds - Total Outstanding Investments</t>
  </si>
  <si>
    <t>U.S. Dollar Thousand</t>
  </si>
  <si>
    <t>ألف دولار أمريكي</t>
  </si>
  <si>
    <t>نوع المصرف</t>
  </si>
  <si>
    <t>Investors</t>
  </si>
  <si>
    <t>المستثمرون</t>
  </si>
  <si>
    <t>إجمالي المبالغ</t>
  </si>
  <si>
    <t>مؤسسات</t>
  </si>
  <si>
    <t>أفراد</t>
  </si>
  <si>
    <t>إجمالي المبالغ المستثمرة في صناديق الاستثمار</t>
  </si>
  <si>
    <t>Type of Bank</t>
  </si>
  <si>
    <t>Institutions</t>
  </si>
  <si>
    <t>Individuals</t>
  </si>
  <si>
    <t>Total Amount Invested in the Funds</t>
  </si>
  <si>
    <t xml:space="preserve">  Retail Banks</t>
  </si>
  <si>
    <t xml:space="preserve">  Wholesale Banks</t>
  </si>
  <si>
    <t xml:space="preserve">  Other Institutions</t>
  </si>
  <si>
    <t xml:space="preserve">  Grand Total</t>
  </si>
  <si>
    <t>Bahrain Development Bank</t>
  </si>
  <si>
    <t>بنك البحرين للتنمية</t>
  </si>
  <si>
    <r>
      <t xml:space="preserve">Table No. (3) </t>
    </r>
    <r>
      <rPr>
        <b/>
        <sz val="14"/>
        <rFont val="Arial (Arabic)"/>
        <family val="2"/>
        <charset val="178"/>
      </rPr>
      <t xml:space="preserve">جدول رقم </t>
    </r>
  </si>
  <si>
    <t>Number of Individuals</t>
  </si>
  <si>
    <t>عمليات السحب من أجهزة الصراف الآلي</t>
  </si>
  <si>
    <t xml:space="preserve">Four payment systems are available to conduct transactions: 
• Real Time Gross Settlement for customer and inter-bank transactions, which is divided by customer transactions and interbank transactions.
• Electronic Funds Transfer System (EFTS)
• ATM Withdrawal Transactions
• Electronic Bill Payment and Presentment (EBPP)
Bahrain Cheque Truncation System (BCTS); Returned Cheques are also provided by volume and value along with the reasons (Technical or Financial Reasons). </t>
  </si>
  <si>
    <t>ATM Withdrawal Transactions 3/</t>
  </si>
  <si>
    <t>Electronic Funds Transfer System (EFTS) and Electronic Bill Payment and Presentment (EBPP) 4/</t>
  </si>
  <si>
    <t>Fawateer 5/</t>
  </si>
  <si>
    <t>4/ بدأ عمل نظام التحويلات المالية الإلكتروني  (فوري و فوري+ فقط) في 5 نوفمبر 2015</t>
  </si>
  <si>
    <t xml:space="preserve">  2020  Q2</t>
  </si>
  <si>
    <t>+ ودائع الحكومة</t>
  </si>
  <si>
    <t>Base</t>
  </si>
  <si>
    <t>M0</t>
  </si>
  <si>
    <t>Narrow Money</t>
  </si>
  <si>
    <t>Broad Money</t>
  </si>
  <si>
    <t xml:space="preserve">Broad Money </t>
  </si>
  <si>
    <t>+ Gov. Deposits</t>
  </si>
  <si>
    <t>3/</t>
  </si>
  <si>
    <t>3/ القاعدة النقدية = النقد المتداول + ودائع المصارف لدى المصرف المركزي</t>
  </si>
  <si>
    <t>+</t>
  </si>
  <si>
    <t>Gov. Deposits</t>
  </si>
  <si>
    <t>7 = (3+4+6)</t>
  </si>
  <si>
    <t>8 = (5+7)</t>
  </si>
  <si>
    <t>6 = (1+2)</t>
  </si>
  <si>
    <t>البطاقات المصدرة في البحرين</t>
  </si>
  <si>
    <t>البطاقات المصدرة خارج البحرين</t>
  </si>
  <si>
    <t>ومنه البطاقات اللاتلامسية</t>
  </si>
  <si>
    <t>of which
Contactless Cards</t>
  </si>
  <si>
    <t xml:space="preserve">  2020  Q3</t>
  </si>
  <si>
    <t>3/ Monetary Base = Currency in Circulation + Banks Deposits with Central Bank</t>
  </si>
  <si>
    <t>and on 3rd October, 2016 (Direct Credit Service)</t>
  </si>
  <si>
    <t>مؤشرات السلامة المالية للقطاع المصرفي</t>
  </si>
  <si>
    <t>3/ بطاقات الخصم المحلية فقط</t>
  </si>
  <si>
    <t>3/ Local Debit Cards Only</t>
  </si>
  <si>
    <t>Points of Sales and E-Commerce Transactions</t>
  </si>
  <si>
    <t>عمليات نقاط البيع والتجارة الإلكترونية</t>
  </si>
  <si>
    <t>عمليات نقاط البيع والتجارة الإلكترونية حسب القطاعات - بطاقات الائتمان المصدرة في البحرين</t>
  </si>
  <si>
    <t>Points of Sales and E-Commerce Transactions by Sectors - Credit Cards issued in Bahrain</t>
  </si>
  <si>
    <t>Points of Salesand E-Commerce Transactions by Sectors - Credit Cards issued Outside Bahrain</t>
  </si>
  <si>
    <t>عمليات نقاط البيع والتجارة الإلكترونية حسب القطاعات - بطاقات الائتمان المصدرة خارج البحرين</t>
  </si>
  <si>
    <t>Points of Salesand E-Commerce Transactions by Sectors - Debit Cards issued in Bahrain</t>
  </si>
  <si>
    <t>عمليات نقاط البيع والتجارة الإلكترونية حسب القطاعات - بطاقات الخصم المصدرة في البحرين</t>
  </si>
  <si>
    <t>Points of Sales and E-Commerce Transactions by Sectors - Debit Cards issued Outside Bahrain</t>
  </si>
  <si>
    <t>عمليات نقاط البيع  والتجارة الإلكترونية حسب القطاعات - بطاقات الخصم المصدرة خارج البحرين</t>
  </si>
  <si>
    <t xml:space="preserve">  2020  Q4</t>
  </si>
  <si>
    <t>2021*</t>
  </si>
  <si>
    <t xml:space="preserve">  2021  Q1</t>
  </si>
  <si>
    <r>
      <rPr>
        <b/>
        <sz val="9.5"/>
        <rFont val="Arial"/>
        <family val="2"/>
      </rPr>
      <t>Note</t>
    </r>
    <r>
      <rPr>
        <sz val="9.5"/>
        <rFont val="Arial"/>
        <family val="2"/>
        <charset val="178"/>
      </rPr>
      <t xml:space="preserve">: The market sectors were reclassified by Bahrain Bourse effective 11th July 2021. </t>
    </r>
  </si>
  <si>
    <r>
      <rPr>
        <b/>
        <sz val="10"/>
        <rFont val="Arial (Arabic)"/>
      </rPr>
      <t>ملاحظة</t>
    </r>
    <r>
      <rPr>
        <sz val="10"/>
        <rFont val="Arial (Arabic)"/>
        <family val="2"/>
        <charset val="178"/>
      </rPr>
      <t>: تم إعادة تصنيف قطاعات السوق من قبل بورصة البحرين اعتباراً من 11 يوليو 2021 .</t>
    </r>
  </si>
  <si>
    <t>المواد الاساسية</t>
  </si>
  <si>
    <t>Materials</t>
  </si>
  <si>
    <t>Industrials</t>
  </si>
  <si>
    <t>الصناعات</t>
  </si>
  <si>
    <t>السلع الاستهلاكية</t>
  </si>
  <si>
    <t>الكمالية</t>
  </si>
  <si>
    <t>الاساسية</t>
  </si>
  <si>
    <t>المال</t>
  </si>
  <si>
    <t>العقارات</t>
  </si>
  <si>
    <t>Consumer</t>
  </si>
  <si>
    <t>Financials</t>
  </si>
  <si>
    <t>Communications</t>
  </si>
  <si>
    <t xml:space="preserve">Real </t>
  </si>
  <si>
    <t>Discretionary</t>
  </si>
  <si>
    <t>Staples</t>
  </si>
  <si>
    <t>Estate</t>
  </si>
  <si>
    <t>Bahrain Index by Sector (1)</t>
  </si>
  <si>
    <t>Bahrain Index by Sector (2)</t>
  </si>
  <si>
    <t xml:space="preserve"> مؤشر الأسعار حسب القطاعات (1)</t>
  </si>
  <si>
    <t xml:space="preserve"> مؤشر الأسعار حسب القطاعات (2)</t>
  </si>
  <si>
    <t>Value of Shares Traded by Sector (1)</t>
  </si>
  <si>
    <t>Value of Shares Traded by Sector (2)</t>
  </si>
  <si>
    <t xml:space="preserve"> قيمة الأسهم المتداولة حسب القطاعات (1)</t>
  </si>
  <si>
    <t xml:space="preserve"> قيمة الأسهم المتداولة حسب القطاعات (2)</t>
  </si>
  <si>
    <t>Monthly/
Quarterly</t>
  </si>
  <si>
    <t>The new classification are in next table (Table 52).</t>
  </si>
  <si>
    <t>The old classification are in prevous table (Table 51).</t>
  </si>
  <si>
    <t>The new classification are in next table (Table 54).</t>
  </si>
  <si>
    <t>The old classification are in prevous table (Table 53).</t>
  </si>
  <si>
    <t>التصنيف القديم في الجدول السابق (جدول 53).</t>
  </si>
  <si>
    <t>التصنيف الجديد في الجدول التالي(جدول 54).</t>
  </si>
  <si>
    <t>التصنيف القديم في الجدول السابق (جدول 51).</t>
  </si>
  <si>
    <t>التصنيف الجديد في الجدول التالي (جدول 52).</t>
  </si>
  <si>
    <t xml:space="preserve">  2021  Q2</t>
  </si>
  <si>
    <t xml:space="preserve"> - 55 -</t>
  </si>
  <si>
    <t xml:space="preserve"> - 56 -</t>
  </si>
  <si>
    <t xml:space="preserve">- 47 - </t>
  </si>
  <si>
    <t>TOTAL</t>
  </si>
  <si>
    <r>
      <t xml:space="preserve">Table No. (47) </t>
    </r>
    <r>
      <rPr>
        <b/>
        <sz val="14"/>
        <rFont val="Arial (Arabic)"/>
        <family val="2"/>
        <charset val="178"/>
      </rPr>
      <t xml:space="preserve">جدول رقم </t>
    </r>
  </si>
  <si>
    <t xml:space="preserve">- 48 - </t>
  </si>
  <si>
    <r>
      <t xml:space="preserve">Table No. (48) </t>
    </r>
    <r>
      <rPr>
        <b/>
        <sz val="14"/>
        <rFont val="Arial (Arabic)"/>
        <family val="2"/>
        <charset val="178"/>
      </rPr>
      <t xml:space="preserve">جدول رقم </t>
    </r>
  </si>
  <si>
    <t xml:space="preserve"> (باستثناء البحرين)</t>
  </si>
  <si>
    <t>(Excluding Bahrain)</t>
  </si>
  <si>
    <t xml:space="preserve"> - 58 -</t>
  </si>
  <si>
    <t xml:space="preserve"> - 57 -</t>
  </si>
  <si>
    <t>42-48</t>
  </si>
  <si>
    <t>10.11.2021</t>
  </si>
  <si>
    <t>24.11.2021</t>
  </si>
  <si>
    <t>25.11.2021</t>
  </si>
  <si>
    <t>28.11.2021</t>
  </si>
  <si>
    <t>03.11.2021</t>
  </si>
  <si>
    <t>07.11.2021</t>
  </si>
  <si>
    <t xml:space="preserve">  2021  Q3</t>
  </si>
  <si>
    <t>01.12.2021</t>
  </si>
  <si>
    <t>08.12.2021</t>
  </si>
  <si>
    <t>22.12.2021</t>
  </si>
  <si>
    <t>23.12.2021</t>
  </si>
  <si>
    <t>26.12.2021</t>
  </si>
  <si>
    <t>29.12.2021</t>
  </si>
  <si>
    <t>05.01.2022</t>
  </si>
  <si>
    <t>19.01.2022</t>
  </si>
  <si>
    <t>20.01.2022</t>
  </si>
  <si>
    <t>26.01.2022</t>
  </si>
  <si>
    <t>30.01.2022</t>
  </si>
  <si>
    <t>Male</t>
  </si>
  <si>
    <t>Female</t>
  </si>
  <si>
    <t>Banking Sector</t>
  </si>
  <si>
    <t>Representative Offices</t>
  </si>
  <si>
    <t>Non-Bank Financial Sector</t>
  </si>
  <si>
    <t>Locally Incorporated Insurance Firms</t>
  </si>
  <si>
    <t>Insurance Related Activities Firms</t>
  </si>
  <si>
    <t>Specialised Licensees *</t>
  </si>
  <si>
    <t>Of which:</t>
  </si>
  <si>
    <t>Money Changers</t>
  </si>
  <si>
    <t>Financing Companies and Microfinance Institutions</t>
  </si>
  <si>
    <t>Capital Markets **</t>
  </si>
  <si>
    <t>Supporting Institutions ***</t>
  </si>
  <si>
    <t xml:space="preserve"> Bahraini</t>
  </si>
  <si>
    <t xml:space="preserve"> بحريني</t>
  </si>
  <si>
    <t xml:space="preserve"> Non-Bahraini</t>
  </si>
  <si>
    <t xml:space="preserve"> غير بحريني</t>
  </si>
  <si>
    <t xml:space="preserve"> Sector</t>
  </si>
  <si>
    <t>القطاع المصرفي</t>
  </si>
  <si>
    <t>المكاتب التمثيلية</t>
  </si>
  <si>
    <t>القطاع المالي غير المصرفي</t>
  </si>
  <si>
    <t>المؤسسات الداعمة ***</t>
  </si>
  <si>
    <t>شركات التأمين الوطنية وشركات إعادة التأمين</t>
  </si>
  <si>
    <t>شركات الأنشطة المتعلقة بالتأمين</t>
  </si>
  <si>
    <t>الأنشطة المتخصصة *</t>
  </si>
  <si>
    <t>ومنها:</t>
  </si>
  <si>
    <t>محلات الصرافة</t>
  </si>
  <si>
    <t>شركات التمويل ومؤسسات التمويل متناهية الصغر</t>
  </si>
  <si>
    <t>أسواق رأس المال **</t>
  </si>
  <si>
    <t>Table No. (52) جدول رقم</t>
  </si>
  <si>
    <t xml:space="preserve">Table No. (59)  جدول رقم    </t>
  </si>
  <si>
    <t xml:space="preserve"> - 59 -</t>
  </si>
  <si>
    <t>53-58</t>
  </si>
  <si>
    <t>52</t>
  </si>
  <si>
    <t>50</t>
  </si>
  <si>
    <t>Includes the total number of employees under the banking and financial sector classified by sub-sectors, Bahraini and non-Bahraini, and by gender.</t>
  </si>
  <si>
    <t>* تشمل محلات الصرافة، شركات التمويل، مؤسسات التمويل متناهية الصغر، خدمات الدعم للقطاع المالي، أمناء العهد المالية، مسجلو الأسهم ومسجلو الخدمات الإدارية للمحافظ الاستثمارية وهيئة مهنية مسجلة.</t>
  </si>
  <si>
    <t>** تشمل الأسواق المالية المرخص لها  للتداول في الأوراق والأدوات المالية، مؤسسات وغرف التسوية والتقاص والإيداع والحفظ المركزي المرخص لها، وسطاء الأوراق المالية العاملون لصالح حساباتهم وحسابات عملائهم، وسطاء التسوية والتقاص والإيداع المركزي، خدمات الدلالة في الأوراق المالية ووحدات الأصول المشفرة.</t>
  </si>
  <si>
    <t>*** تشمل مصرف البحرين المركزي ومعهد البحرين للدراسات المصرفية والمالية.</t>
  </si>
  <si>
    <t>Number of Employees in the Financial Sector</t>
  </si>
  <si>
    <t>عدد العاملين في القطاع المالي</t>
  </si>
  <si>
    <t>Bahranisation in the Financial Sector %</t>
  </si>
  <si>
    <t>نسبة البحرنة في القطاع المالي</t>
  </si>
  <si>
    <t>Of which: E-Commerce Trans.</t>
  </si>
  <si>
    <t>ومنها: عمليات التجارة الإلكترونية</t>
  </si>
  <si>
    <t>نسبة العائد على  حقوق الملكية</t>
  </si>
  <si>
    <t xml:space="preserve">نسبة العائد على الأصول </t>
  </si>
  <si>
    <t xml:space="preserve">  2021  Q4</t>
  </si>
  <si>
    <t>02.02.2022</t>
  </si>
  <si>
    <t>09.02.2022</t>
  </si>
  <si>
    <t>23.02.2022</t>
  </si>
  <si>
    <t>24.02.2022</t>
  </si>
  <si>
    <t>27.02.2022</t>
  </si>
  <si>
    <t>March</t>
  </si>
  <si>
    <t>Saudi Arabia</t>
  </si>
  <si>
    <t>Kuwait</t>
  </si>
  <si>
    <t>United Arab Emirates</t>
  </si>
  <si>
    <t>Qatar</t>
  </si>
  <si>
    <t>Oman</t>
  </si>
  <si>
    <t>United States</t>
  </si>
  <si>
    <t>United Kingdom</t>
  </si>
  <si>
    <t>France</t>
  </si>
  <si>
    <t>Germany</t>
  </si>
  <si>
    <t>India</t>
  </si>
  <si>
    <t>السعودية</t>
  </si>
  <si>
    <t>الكويت</t>
  </si>
  <si>
    <t>الإمارات العربية المتحدة</t>
  </si>
  <si>
    <t>قطر</t>
  </si>
  <si>
    <t>عمان</t>
  </si>
  <si>
    <t>الولايات المتحدة</t>
  </si>
  <si>
    <t>المملكة المتحدة</t>
  </si>
  <si>
    <t>فرنسا</t>
  </si>
  <si>
    <t>ألمانيا</t>
  </si>
  <si>
    <t>الهند</t>
  </si>
  <si>
    <t>Number of Point of Sales Transactions by Card-Issuer Country</t>
  </si>
  <si>
    <t>عدد عمليات نقاط البيع حسب الدول المصدرة للبطاقة</t>
  </si>
  <si>
    <t>قيمة عمليات نقاط البيع حسب الدول المصدرة للبطاقة</t>
  </si>
  <si>
    <t>Value of Point of Sales Transactions by Card-Issuer Country</t>
  </si>
  <si>
    <t>02.03.2022</t>
  </si>
  <si>
    <t>09.03.2022</t>
  </si>
  <si>
    <t>23.03.2022</t>
  </si>
  <si>
    <t>24.03.2022</t>
  </si>
  <si>
    <t>27.03.2022</t>
  </si>
  <si>
    <t>30.03.2022</t>
  </si>
  <si>
    <t>• In this section, the number of transaction and their values are displayed for both debit and credit cards issued inside and outside Bahrain.
• Classification of POS transactions is provided by sector.
• Volume and value of Point of Sales Transactions by Card-Issuer Country (Excluding Bahrain).</t>
  </si>
  <si>
    <t>Last Updated: May 17th, 2022</t>
  </si>
  <si>
    <t>April</t>
  </si>
  <si>
    <t>06.04.2022</t>
  </si>
  <si>
    <t>20.04.2022</t>
  </si>
  <si>
    <t>21.04.2022</t>
  </si>
  <si>
    <t>27.04.2022</t>
  </si>
  <si>
    <t>2022*</t>
  </si>
  <si>
    <t>04.05.2022</t>
  </si>
  <si>
    <t>08.05.2022</t>
  </si>
  <si>
    <t>11.05.2022</t>
  </si>
  <si>
    <t>25.05.2022</t>
  </si>
  <si>
    <t>29.05.2022</t>
  </si>
  <si>
    <t xml:space="preserve">  2022  Q1</t>
  </si>
  <si>
    <t>June</t>
  </si>
  <si>
    <t>22.06.2022</t>
  </si>
  <si>
    <t>23.06.2022</t>
  </si>
  <si>
    <t>26.06.2022</t>
  </si>
  <si>
    <t>29.06.2022</t>
  </si>
  <si>
    <t>01.06.2022</t>
  </si>
  <si>
    <t>08.06.2022</t>
  </si>
  <si>
    <t>July</t>
  </si>
  <si>
    <t>06.07.2022</t>
  </si>
  <si>
    <t>20.07.2022</t>
  </si>
  <si>
    <t>21.07.2022</t>
  </si>
  <si>
    <t>27.07.2022</t>
  </si>
  <si>
    <t>31.07.2022</t>
  </si>
  <si>
    <t>Q2*</t>
  </si>
  <si>
    <t>03.08.2022</t>
  </si>
  <si>
    <t>10.08.2022</t>
  </si>
  <si>
    <t>24.08.2022</t>
  </si>
  <si>
    <t>25.08.2022</t>
  </si>
  <si>
    <t>28.08.2022</t>
  </si>
  <si>
    <t>31.08.2022</t>
  </si>
  <si>
    <t>2/  Includes non-banks financial and other services.</t>
  </si>
  <si>
    <t>3/  Includes other types of personal loans not shown separately.</t>
  </si>
  <si>
    <t>Conventional Retail Banks - Interest Rates on BD Deposits &amp; Loans</t>
  </si>
  <si>
    <t xml:space="preserve">  Time 1/</t>
  </si>
  <si>
    <t>2/  يشمل القطاع المالي (غير المصرفي) والخدمات الأخرى.</t>
  </si>
  <si>
    <t>3/  يشمل القروض الشخصية الأخرى.</t>
  </si>
  <si>
    <t>August</t>
  </si>
  <si>
    <t xml:space="preserve">  2022  Q2</t>
  </si>
  <si>
    <t>Other 3/</t>
  </si>
  <si>
    <t>Other 4/</t>
  </si>
  <si>
    <t xml:space="preserve">     خلال آخر الشهر.</t>
  </si>
  <si>
    <t xml:space="preserve">     and loan rates charged on loans extended during the month.</t>
  </si>
  <si>
    <t>1/  Deposits in the BD 10,000-50,000 range, for period indicated.</t>
  </si>
  <si>
    <t>1/  الودائع من 10,000 الى 50,000 دينار بحريني للفترة المذكورة.</t>
  </si>
  <si>
    <t>Financing Companies</t>
  </si>
  <si>
    <t>07.09.2022</t>
  </si>
  <si>
    <t>21.09.2022</t>
  </si>
  <si>
    <t>22.09.2022</t>
  </si>
  <si>
    <t>25.09.2022</t>
  </si>
  <si>
    <t>28.09.2022</t>
  </si>
  <si>
    <t>September</t>
  </si>
  <si>
    <t>Conventional Retail Banks - Highest and Lowest Interest Rates Offered on BD Loans - October 2022 - 1/</t>
  </si>
  <si>
    <t>مصارف قطاع التجزئة التقليدية - أعلى وأدنى أسعار فائدة مقدمة على القروض بالدينار البحريني لشهر أكتوبر 2022 - 1/</t>
  </si>
  <si>
    <t>Classification of Restricted &amp; Unrestricted account for Islamic Banks (Consolidated) October 2022</t>
  </si>
  <si>
    <t>الحسابات المقيدة وغير المقيدة للمصارف الإسلامية (مجمعة) أكتوبر 2022</t>
  </si>
  <si>
    <t>October</t>
  </si>
  <si>
    <t>05.10.2022</t>
  </si>
  <si>
    <t>19.10.2022</t>
  </si>
  <si>
    <t>20.10.2022</t>
  </si>
  <si>
    <t>26.10.2022</t>
  </si>
  <si>
    <r>
      <t xml:space="preserve">Table No. (58) </t>
    </r>
    <r>
      <rPr>
        <b/>
        <sz val="14"/>
        <rFont val="Arial (Arabic)"/>
        <family val="2"/>
        <charset val="178"/>
      </rPr>
      <t xml:space="preserve">جدول رقم </t>
    </r>
  </si>
  <si>
    <r>
      <t xml:space="preserve">( ألف </t>
    </r>
    <r>
      <rPr>
        <b/>
        <sz val="11"/>
        <rFont val="Arial (Arabic)"/>
        <family val="2"/>
        <charset val="178"/>
      </rPr>
      <t>Thousand )</t>
    </r>
  </si>
  <si>
    <r>
      <t xml:space="preserve">Table No. (57) </t>
    </r>
    <r>
      <rPr>
        <b/>
        <sz val="13"/>
        <rFont val="Arial (Arabic)"/>
        <family val="2"/>
        <charset val="178"/>
      </rPr>
      <t xml:space="preserve">جدول رقم </t>
    </r>
  </si>
  <si>
    <r>
      <t xml:space="preserve">Table No. (56) </t>
    </r>
    <r>
      <rPr>
        <b/>
        <sz val="13"/>
        <rFont val="Arial (Arabic)"/>
        <family val="2"/>
        <charset val="178"/>
      </rPr>
      <t xml:space="preserve">جدول رقم </t>
    </r>
  </si>
  <si>
    <r>
      <t xml:space="preserve">Table No. (55) </t>
    </r>
    <r>
      <rPr>
        <b/>
        <sz val="13"/>
        <rFont val="Arial (Arabic)"/>
        <family val="2"/>
        <charset val="178"/>
      </rPr>
      <t xml:space="preserve">جدول رقم </t>
    </r>
  </si>
  <si>
    <r>
      <t xml:space="preserve">Table No. (54) </t>
    </r>
    <r>
      <rPr>
        <b/>
        <sz val="13"/>
        <rFont val="Arial (Arabic)"/>
        <family val="2"/>
        <charset val="178"/>
      </rPr>
      <t xml:space="preserve">جدول رقم </t>
    </r>
  </si>
  <si>
    <r>
      <t xml:space="preserve">Table No. (53) </t>
    </r>
    <r>
      <rPr>
        <b/>
        <sz val="14"/>
        <rFont val="Arial (Arabic)"/>
        <family val="2"/>
        <charset val="178"/>
      </rPr>
      <t xml:space="preserve">جدول رقم </t>
    </r>
  </si>
  <si>
    <r>
      <t>3/  معدل الدوران = ( قيمة الأسهم المتداولة / القيمة السوقية )  X</t>
    </r>
    <r>
      <rPr>
        <sz val="8"/>
        <rFont val="Arial"/>
        <family val="2"/>
        <charset val="178"/>
      </rPr>
      <t xml:space="preserve"> </t>
    </r>
    <r>
      <rPr>
        <sz val="1"/>
        <rFont val="Arial"/>
        <family val="2"/>
        <charset val="178"/>
      </rPr>
      <t xml:space="preserve"> ا </t>
    </r>
    <r>
      <rPr>
        <sz val="11"/>
        <rFont val="Arial"/>
        <family val="2"/>
        <charset val="178"/>
      </rPr>
      <t>100.</t>
    </r>
  </si>
  <si>
    <r>
      <t xml:space="preserve">Table No. (50) </t>
    </r>
    <r>
      <rPr>
        <b/>
        <sz val="13"/>
        <rFont val="Arial (Arabic)"/>
        <family val="2"/>
        <charset val="178"/>
      </rPr>
      <t>جدول رقم</t>
    </r>
  </si>
  <si>
    <r>
      <t xml:space="preserve">* </t>
    </r>
    <r>
      <rPr>
        <sz val="10.5"/>
        <rFont val="Arial"/>
        <family val="2"/>
      </rPr>
      <t>Includes Money Changers, Financing Companies, Microfinance Institutions, Ancillary Service Provider, Trust Service Provider, Registered Administrators, Fund Administrators and Registrar License.</t>
    </r>
  </si>
  <si>
    <r>
      <t>** Includes</t>
    </r>
    <r>
      <rPr>
        <sz val="10.5"/>
        <rFont val="Arial"/>
        <family val="2"/>
      </rPr>
      <t xml:space="preserve"> Licensed Exchanges, Licensed Clearing (Settlement and Central), Licensed Securities Broker-Dealer, Licensed Securities Clearing Member, and Licensed Securities Broker, Licensed Securities Discount Broker and Crypto-Asset Services.</t>
    </r>
  </si>
  <si>
    <r>
      <t xml:space="preserve">***  </t>
    </r>
    <r>
      <rPr>
        <sz val="10.5"/>
        <rFont val="Arial"/>
        <family val="2"/>
      </rPr>
      <t>Includes Central Bank of Bahrain, and Bahrain Institute of Banking and Finance.</t>
    </r>
  </si>
  <si>
    <r>
      <t xml:space="preserve">Table No. (49) </t>
    </r>
    <r>
      <rPr>
        <b/>
        <sz val="13"/>
        <rFont val="Arial (Arabic)"/>
        <family val="2"/>
        <charset val="178"/>
      </rPr>
      <t>جدول رقم</t>
    </r>
  </si>
  <si>
    <t xml:space="preserve">Table No. (46) جدول رقم </t>
  </si>
  <si>
    <t xml:space="preserve">Table No. (45) جدول رقم </t>
  </si>
  <si>
    <t xml:space="preserve">Table No. (44) جدول رقم </t>
  </si>
  <si>
    <t xml:space="preserve">Table No. (43) جدول رقم </t>
  </si>
  <si>
    <r>
      <t xml:space="preserve">Table No. (42) </t>
    </r>
    <r>
      <rPr>
        <b/>
        <sz val="14"/>
        <rFont val="Arial (Arabic)"/>
        <family val="2"/>
        <charset val="178"/>
      </rPr>
      <t xml:space="preserve">جدول رقم </t>
    </r>
  </si>
  <si>
    <r>
      <t xml:space="preserve">  2012</t>
    </r>
    <r>
      <rPr>
        <b/>
        <vertAlign val="superscript"/>
        <sz val="11"/>
        <rFont val="Arial"/>
        <family val="2"/>
      </rPr>
      <t xml:space="preserve"> 1</t>
    </r>
  </si>
  <si>
    <r>
      <t>1/ The Bahrain Cheque Truncation System (BCTS) went live on Sunday, 13</t>
    </r>
    <r>
      <rPr>
        <vertAlign val="superscript"/>
        <sz val="10"/>
        <rFont val="Arial"/>
        <family val="2"/>
      </rPr>
      <t>th</t>
    </r>
    <r>
      <rPr>
        <sz val="10"/>
        <rFont val="Arial"/>
        <family val="2"/>
      </rPr>
      <t xml:space="preserve"> May, 2012.</t>
    </r>
  </si>
  <si>
    <r>
      <t>1/ The Real Time Gross Settlement (RTGS) System went live on 14</t>
    </r>
    <r>
      <rPr>
        <vertAlign val="superscript"/>
        <sz val="10"/>
        <rFont val="Arial"/>
        <family val="2"/>
      </rPr>
      <t>th</t>
    </r>
    <r>
      <rPr>
        <sz val="10"/>
        <rFont val="Arial"/>
        <family val="2"/>
      </rPr>
      <t xml:space="preserve"> June 2007</t>
    </r>
  </si>
  <si>
    <r>
      <t>2/ The Bahrain Cheque Truncation System (BCTS) went live on 13</t>
    </r>
    <r>
      <rPr>
        <vertAlign val="superscript"/>
        <sz val="10"/>
        <rFont val="Arial"/>
        <family val="2"/>
      </rPr>
      <t>th</t>
    </r>
    <r>
      <rPr>
        <sz val="10"/>
        <rFont val="Arial"/>
        <family val="2"/>
      </rPr>
      <t xml:space="preserve"> May, 2012</t>
    </r>
  </si>
  <si>
    <r>
      <t>4/ The Electronic Fund Transfer System (EFTS) went live on 5</t>
    </r>
    <r>
      <rPr>
        <vertAlign val="superscript"/>
        <sz val="10"/>
        <rFont val="Arial"/>
        <family val="2"/>
      </rPr>
      <t>th</t>
    </r>
    <r>
      <rPr>
        <sz val="10"/>
        <rFont val="Arial"/>
        <family val="2"/>
      </rPr>
      <t xml:space="preserve"> November 2015 (only with Fawri+ and Fawri)</t>
    </r>
  </si>
  <si>
    <r>
      <t xml:space="preserve">5/ The Electronic Bill Presentment and Payment (EBPP) System i.e. </t>
    </r>
    <r>
      <rPr>
        <i/>
        <sz val="10"/>
        <rFont val="Arial"/>
        <family val="2"/>
      </rPr>
      <t>Fawateer went live officially on 1</t>
    </r>
    <r>
      <rPr>
        <i/>
        <vertAlign val="superscript"/>
        <sz val="10"/>
        <rFont val="Arial"/>
        <family val="2"/>
      </rPr>
      <t>st</t>
    </r>
    <r>
      <rPr>
        <i/>
        <sz val="10"/>
        <rFont val="Arial"/>
        <family val="2"/>
      </rPr>
      <t xml:space="preserve"> February, 2016 (Direct Debit Service) </t>
    </r>
  </si>
  <si>
    <r>
      <t xml:space="preserve">5/ بدأ عمل نظام عرض ودفع الفواتير الإلكترونية </t>
    </r>
    <r>
      <rPr>
        <i/>
        <sz val="10"/>
        <rFont val="Arial (Arabic)"/>
      </rPr>
      <t>بشكل رسمي في 1 فبراير 2016 (خدمة الاستقطاع المباشر) و 3 أكتوبر 2016(خدمة الدفع المباشر)</t>
    </r>
  </si>
  <si>
    <r>
      <t xml:space="preserve">Table No. (39) </t>
    </r>
    <r>
      <rPr>
        <b/>
        <sz val="14"/>
        <rFont val="Arial (Arabic)"/>
        <family val="2"/>
        <charset val="178"/>
      </rPr>
      <t xml:space="preserve">جدول رقم </t>
    </r>
  </si>
  <si>
    <r>
      <t xml:space="preserve">Table No. (34) </t>
    </r>
    <r>
      <rPr>
        <b/>
        <sz val="14"/>
        <rFont val="Arial (Arabic)"/>
        <family val="2"/>
        <charset val="178"/>
      </rPr>
      <t>جدول رقم</t>
    </r>
  </si>
  <si>
    <r>
      <t xml:space="preserve">Table No. (33) </t>
    </r>
    <r>
      <rPr>
        <b/>
        <sz val="14"/>
        <rFont val="Arial (Arabic)"/>
        <family val="2"/>
        <charset val="178"/>
      </rPr>
      <t>جدول رقم</t>
    </r>
  </si>
  <si>
    <r>
      <t xml:space="preserve">Table No. (32) </t>
    </r>
    <r>
      <rPr>
        <b/>
        <sz val="14"/>
        <rFont val="Arial (Arabic)"/>
        <family val="2"/>
        <charset val="178"/>
      </rPr>
      <t>جدول رقم</t>
    </r>
  </si>
  <si>
    <r>
      <t xml:space="preserve">Table No. (31) </t>
    </r>
    <r>
      <rPr>
        <b/>
        <sz val="14"/>
        <rFont val="Arial (Arabic)"/>
        <family val="2"/>
        <charset val="178"/>
      </rPr>
      <t xml:space="preserve">جدول رقم </t>
    </r>
  </si>
  <si>
    <r>
      <t xml:space="preserve">Table No. (30) </t>
    </r>
    <r>
      <rPr>
        <b/>
        <sz val="14"/>
        <rFont val="Arial (Arabic)"/>
        <family val="2"/>
        <charset val="178"/>
      </rPr>
      <t xml:space="preserve">جدول رقم </t>
    </r>
  </si>
  <si>
    <r>
      <t xml:space="preserve">Table No. (29) </t>
    </r>
    <r>
      <rPr>
        <b/>
        <sz val="14"/>
        <rFont val="Arial (Arabic)"/>
        <family val="2"/>
        <charset val="178"/>
      </rPr>
      <t>جدول رقم</t>
    </r>
  </si>
  <si>
    <r>
      <t xml:space="preserve">Table No. (28) </t>
    </r>
    <r>
      <rPr>
        <b/>
        <sz val="14"/>
        <rFont val="Arial (Arabic)"/>
        <family val="2"/>
        <charset val="178"/>
      </rPr>
      <t>جدول رقم</t>
    </r>
  </si>
  <si>
    <r>
      <t xml:space="preserve">Table No. (27) </t>
    </r>
    <r>
      <rPr>
        <b/>
        <sz val="14"/>
        <rFont val="Arial (Arabic)"/>
        <family val="2"/>
        <charset val="178"/>
      </rPr>
      <t>جدول رقم</t>
    </r>
  </si>
  <si>
    <r>
      <t xml:space="preserve">Table No. (26) </t>
    </r>
    <r>
      <rPr>
        <b/>
        <sz val="14"/>
        <rFont val="Arial (Arabic)"/>
        <family val="2"/>
        <charset val="178"/>
      </rPr>
      <t>جدول رقم</t>
    </r>
  </si>
  <si>
    <r>
      <t xml:space="preserve">Table No. (25) </t>
    </r>
    <r>
      <rPr>
        <b/>
        <sz val="14"/>
        <rFont val="Arial (Arabic)"/>
        <family val="2"/>
        <charset val="178"/>
      </rPr>
      <t xml:space="preserve">جدول رقم </t>
    </r>
  </si>
  <si>
    <r>
      <t xml:space="preserve">Table No. (24) </t>
    </r>
    <r>
      <rPr>
        <b/>
        <sz val="14"/>
        <rFont val="Arial (Arabic)"/>
        <family val="2"/>
        <charset val="178"/>
      </rPr>
      <t xml:space="preserve">جدول رقم </t>
    </r>
  </si>
  <si>
    <r>
      <t xml:space="preserve">Table No. (22) </t>
    </r>
    <r>
      <rPr>
        <b/>
        <sz val="14"/>
        <rFont val="Arial (Arabic)"/>
        <family val="2"/>
        <charset val="178"/>
      </rPr>
      <t>جدول رقم</t>
    </r>
  </si>
  <si>
    <r>
      <t xml:space="preserve">Table No. (21) </t>
    </r>
    <r>
      <rPr>
        <b/>
        <sz val="14"/>
        <rFont val="Arial (Arabic)"/>
        <family val="2"/>
        <charset val="178"/>
      </rPr>
      <t>جدول رقم</t>
    </r>
  </si>
  <si>
    <r>
      <t xml:space="preserve">Table No. (20) </t>
    </r>
    <r>
      <rPr>
        <b/>
        <sz val="14"/>
        <rFont val="Arial (Arabic)"/>
        <family val="2"/>
        <charset val="178"/>
      </rPr>
      <t xml:space="preserve">جدول رقم </t>
    </r>
  </si>
  <si>
    <r>
      <t xml:space="preserve">Table No. (19) </t>
    </r>
    <r>
      <rPr>
        <b/>
        <sz val="14"/>
        <rFont val="Arial (Arabic)"/>
        <family val="2"/>
        <charset val="178"/>
      </rPr>
      <t>جدول رقم</t>
    </r>
  </si>
  <si>
    <r>
      <t xml:space="preserve">Table No. (17) </t>
    </r>
    <r>
      <rPr>
        <b/>
        <sz val="14"/>
        <rFont val="Arial (Arabic)"/>
        <family val="2"/>
        <charset val="178"/>
      </rPr>
      <t>جدول رقم</t>
    </r>
  </si>
  <si>
    <r>
      <t xml:space="preserve">Table No. (16) </t>
    </r>
    <r>
      <rPr>
        <b/>
        <sz val="14"/>
        <rFont val="Arial (Arabic)"/>
        <family val="2"/>
        <charset val="178"/>
      </rPr>
      <t>جدول رقم</t>
    </r>
  </si>
  <si>
    <r>
      <t xml:space="preserve">Table No. (15) </t>
    </r>
    <r>
      <rPr>
        <b/>
        <sz val="12"/>
        <rFont val="Arial (Arabic)"/>
        <family val="2"/>
        <charset val="178"/>
      </rPr>
      <t>جدول رقم</t>
    </r>
  </si>
  <si>
    <r>
      <t xml:space="preserve">Table No. (14) </t>
    </r>
    <r>
      <rPr>
        <b/>
        <sz val="14"/>
        <rFont val="Arial (Arabic)"/>
        <family val="2"/>
        <charset val="178"/>
      </rPr>
      <t>جدول رقم</t>
    </r>
  </si>
  <si>
    <r>
      <t xml:space="preserve">Table No. (13) </t>
    </r>
    <r>
      <rPr>
        <b/>
        <sz val="14"/>
        <rFont val="Arial (Arabic)"/>
        <family val="2"/>
        <charset val="178"/>
      </rPr>
      <t>جدول رقم</t>
    </r>
  </si>
  <si>
    <r>
      <t xml:space="preserve">Table No. (12) </t>
    </r>
    <r>
      <rPr>
        <b/>
        <sz val="14"/>
        <rFont val="Arial (Arabic)"/>
        <family val="2"/>
        <charset val="178"/>
      </rPr>
      <t xml:space="preserve">جدول رقم </t>
    </r>
  </si>
  <si>
    <r>
      <t xml:space="preserve">Table No. (10) </t>
    </r>
    <r>
      <rPr>
        <b/>
        <sz val="14"/>
        <rFont val="Arial (Arabic)"/>
        <family val="2"/>
        <charset val="178"/>
      </rPr>
      <t>جـدول رقـم</t>
    </r>
  </si>
  <si>
    <r>
      <t xml:space="preserve">Table No. (9) </t>
    </r>
    <r>
      <rPr>
        <b/>
        <sz val="14"/>
        <rFont val="Arial (Arabic)"/>
        <family val="2"/>
        <charset val="178"/>
      </rPr>
      <t>جدول رقم</t>
    </r>
  </si>
  <si>
    <r>
      <t>مصارف قطاع التجزئة التقليدية - أسعار الفائدة على القروض الشخصية وقروض قطاع الأعمال حسب المصارف -</t>
    </r>
    <r>
      <rPr>
        <b/>
        <sz val="14"/>
        <rFont val="Arial (Arabic)"/>
      </rPr>
      <t xml:space="preserve"> أكتوبر 2022</t>
    </r>
    <r>
      <rPr>
        <b/>
        <sz val="14"/>
        <rFont val="Arial (Arabic)"/>
        <family val="2"/>
        <charset val="178"/>
      </rPr>
      <t xml:space="preserve"> - 1/</t>
    </r>
  </si>
  <si>
    <r>
      <t>Conventional Retail Banks - Interest Rates on Personal and Business Loans by Banks -</t>
    </r>
    <r>
      <rPr>
        <b/>
        <sz val="14"/>
        <rFont val="Arial"/>
        <family val="2"/>
      </rPr>
      <t xml:space="preserve"> October 2022</t>
    </r>
    <r>
      <rPr>
        <b/>
        <sz val="14"/>
        <rFont val="Arial"/>
        <family val="2"/>
        <charset val="178"/>
      </rPr>
      <t xml:space="preserve"> - 1/</t>
    </r>
  </si>
  <si>
    <r>
      <t xml:space="preserve">Table No. (7) </t>
    </r>
    <r>
      <rPr>
        <b/>
        <sz val="14"/>
        <rFont val="Arial (Arabic)"/>
        <family val="2"/>
        <charset val="178"/>
      </rPr>
      <t>جدول رقم</t>
    </r>
  </si>
  <si>
    <r>
      <t xml:space="preserve">Table No. (6) </t>
    </r>
    <r>
      <rPr>
        <b/>
        <sz val="14"/>
        <rFont val="Arial (Arabic)"/>
        <family val="2"/>
        <charset val="178"/>
      </rPr>
      <t>جدول رقم</t>
    </r>
  </si>
  <si>
    <r>
      <t xml:space="preserve">Table No. (5) </t>
    </r>
    <r>
      <rPr>
        <b/>
        <sz val="14"/>
        <rFont val="Arial (Arabic)"/>
        <family val="2"/>
        <charset val="178"/>
      </rPr>
      <t xml:space="preserve">جدول رقم </t>
    </r>
  </si>
  <si>
    <r>
      <t xml:space="preserve">Table No. (4) </t>
    </r>
    <r>
      <rPr>
        <b/>
        <sz val="12"/>
        <rFont val="Arial (Arabic)"/>
        <family val="2"/>
        <charset val="178"/>
      </rPr>
      <t xml:space="preserve">جدول رقم </t>
    </r>
  </si>
  <si>
    <r>
      <t xml:space="preserve">Table No. (2) </t>
    </r>
    <r>
      <rPr>
        <b/>
        <sz val="14"/>
        <rFont val="Arial (Arabic)"/>
        <family val="2"/>
        <charset val="178"/>
      </rPr>
      <t xml:space="preserve">جدول رقم </t>
    </r>
  </si>
  <si>
    <r>
      <t xml:space="preserve">Table No. (1) </t>
    </r>
    <r>
      <rPr>
        <b/>
        <sz val="14"/>
        <rFont val="Arial (Arabic)"/>
        <family val="2"/>
        <charset val="178"/>
      </rPr>
      <t>جدول رقم</t>
    </r>
  </si>
  <si>
    <r>
      <t xml:space="preserve">معدل النمو </t>
    </r>
    <r>
      <rPr>
        <b/>
        <sz val="11"/>
        <rFont val="Simple Bold Jut Out"/>
        <charset val="178"/>
      </rPr>
      <t>%</t>
    </r>
  </si>
  <si>
    <r>
      <t xml:space="preserve">أسعار الفائدة في الأسواق المالية والتعاملات بين المصارف </t>
    </r>
    <r>
      <rPr>
        <b/>
        <sz val="11"/>
        <rFont val="Mudir MT"/>
        <charset val="178"/>
      </rPr>
      <t>%</t>
    </r>
    <r>
      <rPr>
        <b/>
        <sz val="11"/>
        <rFont val="Arial"/>
        <family val="2"/>
      </rPr>
      <t xml:space="preserve"> *</t>
    </r>
  </si>
  <si>
    <r>
      <t xml:space="preserve">أذونات الخزانة قصيرة الأجل </t>
    </r>
    <r>
      <rPr>
        <b/>
        <sz val="11"/>
        <rFont val="Mudir MT"/>
        <charset val="178"/>
      </rPr>
      <t>%</t>
    </r>
  </si>
  <si>
    <r>
      <t xml:space="preserve">سندات التنمية الحكومية طويلة الأجل </t>
    </r>
    <r>
      <rPr>
        <b/>
        <sz val="11"/>
        <rFont val="Mudir MT"/>
        <charset val="178"/>
      </rPr>
      <t>%</t>
    </r>
  </si>
  <si>
    <r>
      <t xml:space="preserve">Japanese Yen </t>
    </r>
    <r>
      <rPr>
        <sz val="8"/>
        <rFont val="Arial"/>
        <family val="2"/>
      </rPr>
      <t>@</t>
    </r>
  </si>
  <si>
    <r>
      <t xml:space="preserve">الين الياباني </t>
    </r>
    <r>
      <rPr>
        <sz val="8"/>
        <rFont val="Arial"/>
        <family val="2"/>
      </rPr>
      <t>@</t>
    </r>
  </si>
  <si>
    <r>
      <t xml:space="preserve"> </t>
    </r>
    <r>
      <rPr>
        <sz val="8"/>
        <rFont val="Arial"/>
        <family val="2"/>
      </rPr>
      <t>@</t>
    </r>
    <r>
      <rPr>
        <sz val="10"/>
        <rFont val="Arial"/>
        <family val="2"/>
      </rPr>
      <t xml:space="preserve">   Per 1000 units.</t>
    </r>
  </si>
  <si>
    <r>
      <t xml:space="preserve"> </t>
    </r>
    <r>
      <rPr>
        <sz val="8"/>
        <rFont val="Arial"/>
        <family val="2"/>
      </rPr>
      <t>@</t>
    </r>
    <r>
      <rPr>
        <sz val="10"/>
        <rFont val="Arial"/>
        <family val="2"/>
      </rPr>
      <t xml:space="preserve">  لكل 1000 وحدة.</t>
    </r>
  </si>
  <si>
    <r>
      <t>Current Account:</t>
    </r>
    <r>
      <rPr>
        <sz val="11.8"/>
        <rFont val="Arial"/>
        <family val="2"/>
      </rPr>
      <t xml:space="preserve"> It covers all the imported and exported goods and services, primary and secondary income accounts in the balance of payments. 
• Primary Income includes all the investment income, direct investment, portfolio investment, and others. Whereas, Secondary Income cover workers’ remittances.  
• In current account, when credits exceed the debits, in other words, when the difference is positive the result is called as current account surplus. 
• In contrast, the result is called a deficit when the debits exceed the credits.  when the debits exceed the credits, in other words, when the difference is negative the result is called as current account deficit. 
</t>
    </r>
    <r>
      <rPr>
        <b/>
        <sz val="11.8"/>
        <rFont val="Arial"/>
        <family val="2"/>
      </rPr>
      <t>Capital Account:</t>
    </r>
    <r>
      <rPr>
        <sz val="11.8"/>
        <rFont val="Arial"/>
        <family val="2"/>
      </rPr>
      <t xml:space="preserve"> It covers capital transfers. 
</t>
    </r>
    <r>
      <rPr>
        <b/>
        <sz val="11.8"/>
        <rFont val="Arial"/>
        <family val="2"/>
      </rPr>
      <t>Financial Account:</t>
    </r>
    <r>
      <rPr>
        <sz val="11.8"/>
        <rFont val="Arial"/>
        <family val="2"/>
      </rPr>
      <t xml:space="preserve"> It covers the changes in external financial assets and liabilities of a country and the corresponding records of these changes, it calculates the nets of the direct investment, portfolio investment, other investment, and reserve assets.
</t>
    </r>
    <r>
      <rPr>
        <b/>
        <sz val="11.8"/>
        <rFont val="Arial"/>
        <family val="2"/>
      </rPr>
      <t>On the assets side of the different items of the financial account,</t>
    </r>
    <r>
      <rPr>
        <sz val="11.8"/>
        <rFont val="Arial"/>
        <family val="2"/>
      </rPr>
      <t xml:space="preserve"> a negative sign means an increase in foreign assets compared with the previous period, while a positive sign means a decrease in foreign assets.
</t>
    </r>
    <r>
      <rPr>
        <b/>
        <sz val="11.8"/>
        <rFont val="Arial"/>
        <family val="2"/>
      </rPr>
      <t>On the liabilities side of the different items of the financial account,</t>
    </r>
    <r>
      <rPr>
        <sz val="11.8"/>
        <rFont val="Arial"/>
        <family val="2"/>
      </rPr>
      <t xml:space="preserve"> a negative sign means a decrease in foreign liabilities, while a positive sign means an increase in foreign liabilities. 
</t>
    </r>
  </si>
  <si>
    <r>
      <t xml:space="preserve">Tables List   </t>
    </r>
    <r>
      <rPr>
        <b/>
        <sz val="14"/>
        <rFont val="Arial (Arabic)"/>
        <family val="2"/>
        <charset val="178"/>
      </rPr>
      <t>قائمـة الجـداول</t>
    </r>
  </si>
  <si>
    <r>
      <t xml:space="preserve">Table  </t>
    </r>
    <r>
      <rPr>
        <b/>
        <sz val="14"/>
        <rFont val="Arial (Arabic)"/>
        <family val="2"/>
        <charset val="178"/>
      </rPr>
      <t>الجدول</t>
    </r>
  </si>
  <si>
    <t>C:\Users\fsd_ska\Central Bank of Bahrain\Statistical Unit - General\erd_nada\Excel\MSB New\[Oct 2022.xlsx]12</t>
  </si>
  <si>
    <r>
      <t xml:space="preserve">Table No. (51)  </t>
    </r>
    <r>
      <rPr>
        <b/>
        <sz val="13"/>
        <color indexed="8"/>
        <rFont val="Arial (Arabic)"/>
        <family val="2"/>
        <charset val="178"/>
      </rPr>
      <t>جدول رقم</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</si>
</sst>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44" formatCode="_(&quot;$&quot;* #,##0.00_);_(&quot;$&quot;* \(#,##0.00\);_(&quot;$&quot;* &quot;-&quot;??_);_(@_)"/>
    <numFmt numFmtId="43" formatCode="_(* #,##0.00_);_(* \(#,##0.00\);_(* &quot;-&quot;??_);_(@_)"/>
    <numFmt numFmtId="164" formatCode="0.0"/>
    <numFmt numFmtId="165" formatCode="#,##0.0"/>
    <numFmt numFmtId="166" formatCode="\ \ 0"/>
    <numFmt numFmtId="167" formatCode="#,##0.0\ \ \ \ \ ;\-#,##0.0\ \ \ \ \ ;\-\-\ \ \ \ "/>
    <numFmt numFmtId="168" formatCode="#,##0.0\ \ \ \ \ \ \ ;\-#,##0.0\ \ \ \ \ \ \ ;\-\-\ \ \ \ "/>
    <numFmt numFmtId="169" formatCode="#,##0.0\ \ \ \ \ \ \ \ ;\-#,##0.0\ \ \ \ \ \ \ \ ;\-\-\ \ \ \ "/>
    <numFmt numFmtId="170" formatCode="#,##0.0;\-#,##0.0;\-\-"/>
    <numFmt numFmtId="171" formatCode="#,##0.0\ \ \ \ ;\-#,##0.0\ \ \ \ ;\-\-\ \ \ \ "/>
    <numFmt numFmtId="172" formatCode="#,##0.0\ \ \ \ \ \ ;\-#,##0.0\ \ \ \ \ \ ;\-\-\ \ \ \ "/>
    <numFmt numFmtId="173" formatCode="\(0\)"/>
    <numFmt numFmtId="174" formatCode="0.0\ \ \ \ \ \ \ "/>
    <numFmt numFmtId="175" formatCode="#,##0.0\ \ \ \ \ \ \ \ \ \ ;\-#,##0.0\ \ \ \ \ \ \ \ \ \ ;\-\-\ \ \ \ \ "/>
    <numFmt numFmtId="176" formatCode="#,##0.0\ ;\-#,##0.0\ ;\-\-\ "/>
    <numFmt numFmtId="177" formatCode="#,##0.0\ \ ;\-#,##0.0\ \ ;\-\-\ \ "/>
    <numFmt numFmtId="178" formatCode="#,##0.0\ \ \ ;\-#,##0.0\ \ \ ;\-\-\ \ \ "/>
    <numFmt numFmtId="179" formatCode="#,##0.0\ \ \ \ ;\-#,##0.0\ \ \ \ ;\-\-\ \ \ "/>
    <numFmt numFmtId="180" formatCode="#,##0.0\ \ \ \ \ \ ;\-#,##0.0\ \ \ \ \ \ ;\-\-\ \ \ "/>
    <numFmt numFmtId="181" formatCode="#,##0.0\ \ \ \ \ \ \ \ ;\-#,##0.0\ \ \ \ \ \ \ \ ;\-\-\ \ \ \ \ "/>
    <numFmt numFmtId="182" formatCode="#,##0.0\ \ \ \ \ \ \ \ \ ;\-#,##0.0\ \ \ \ \ \ \ \ \ ;\-\-\ \ \ \ \ "/>
    <numFmt numFmtId="183" formatCode="#,##0.0\ \ \ \ \ ;\-#,##0.0\ \ \ \ \ ;\-\-\ \ \ \ \ "/>
    <numFmt numFmtId="184" formatCode="#,##0.0\ \ \ \ \ \ \ ;\-#,##0.0\ \ \ \ \ \ \ ;\-\-\ \ \ \ \ \ "/>
    <numFmt numFmtId="185" formatCode="#,##0.0\ \ \ \ \ \ ;\-#,##0.0\ \ \ \ \ \ ;\-\-\ \ \ \ \ "/>
    <numFmt numFmtId="186" formatCode="#,##0.0\ \ \ \ \ \ \ \ \ \ \ ;\-#,##0.0\ \ \ \ \ \ \ \ \ \ \ ;\-\-\ \ \ \ \ \ "/>
    <numFmt numFmtId="187" formatCode="#,##0.0\ \ \ \ \ \ \ ;\-#,##0.0\ \ \ \ \ \ \ ;\-\-\ \ \ \ \ "/>
    <numFmt numFmtId="188" formatCode="#,##0.0\ \ \ \ \ ;\-#,##0.0\ \ \ \ \ ;\-\-\ \ \ "/>
    <numFmt numFmtId="189" formatCode="#,##0.0\ \ \ ;\-#,##0.0\ \ \ ;\-\-\ \ "/>
    <numFmt numFmtId="190" formatCode="#,##0.0\ \ \ \ \ \ \ \ \ \ ;\-#,##0.0\ \ \ \ \ \ \ \ \ \ ;\-\-\ \ \ \ \ \ "/>
    <numFmt numFmtId="191" formatCode="#,##0.0\ \ \ \ \ \ ;\-#,##0.0\ \ \ \ \ \ ;\-\-\ \ "/>
    <numFmt numFmtId="192" formatCode="#,##0.0\ \ \ \ \ \ \ \ \ \ \ ;\-#,##0.0\ \ \ \ \ \ \ \ \ \ \ ;\-\-\ \ \ \ \ \ \ \ \ \ \ "/>
    <numFmt numFmtId="193" formatCode="#,##0.0\ \ \ \ \ \ \ \ \ \ \ \ \ ;\-#,##0.0\ \ \ \ \ \ \ \ \ \ \ \ \ ;\-\-\ \ \ \ \ \ \ "/>
    <numFmt numFmtId="194" formatCode="#,##0.0\ \ \ \ \ \ \ \ \ \ \ \ \ ;\-#,##0.0\ \ \ \ \ \ \ \ \ \ \ \ \ ;\-\-\ \ \ \ \ "/>
    <numFmt numFmtId="195" formatCode="#,##0.0\ \ \ \ \ \ ;\-#,##0.0\ \ \ \ ;\-\-\ \ \ \ \ \ "/>
    <numFmt numFmtId="196" formatCode="#,##0.0\ \ \ \ \ \ \ ;\-#,##0.0\ \ \ \ \ \ \ ;\-\-\ \ \ "/>
    <numFmt numFmtId="197" formatCode="#,##0.0\ \ \ \ \ \ \ \ \ \ ;\-#,##0.0\ \ \ \ \ \ \ \ \ \ ;\-\-\ \ \ \ \ \ \ \ \ \ "/>
    <numFmt numFmtId="198" formatCode="#,##0.0;#,##0.0;\-\-"/>
    <numFmt numFmtId="199" formatCode="#,##0.000"/>
    <numFmt numFmtId="200" formatCode="#,##0.0\ \ \ \ \ ;\-#,##0.0\ \ \ \ \ ;0.0\ \ \ \ \ "/>
    <numFmt numFmtId="201" formatCode="#,##0.0\ \ \ \ \ ;\-#,##0.0\ \ \ \ "/>
    <numFmt numFmtId="202" formatCode="#,##0.0\ \ \ \ ;\-#,##0.0\ \ \ \ ;\-\-\ \ \ \ \ "/>
    <numFmt numFmtId="203" formatCode="#,##0.0\ \ \ \ \ \ \ \ \ ;\-#,##0.0\ \ \ \ \ \ \ \ ;\-\-\ \ \ \ \ \ "/>
    <numFmt numFmtId="204" formatCode="#,##0.0\ \ \ \ \ \ \ ;\-#,##0.0\ \ \ \ \ \ \ ;\-\-\ "/>
    <numFmt numFmtId="205" formatCode="#,##0.0;\-#,##0.0\ ;\-\-"/>
    <numFmt numFmtId="206" formatCode="\ \ 0.0"/>
    <numFmt numFmtId="207" formatCode="#,##0.0\ \ \ \ \ \ ;\-#,##0.0\ \ \ \ \ "/>
    <numFmt numFmtId="208" formatCode="#,##0.0\ \ ;\-#,##0.0\ \ ;\-\-\ "/>
    <numFmt numFmtId="209" formatCode="\ 0"/>
    <numFmt numFmtId="210" formatCode="0.000"/>
    <numFmt numFmtId="211" formatCode="\ \ 0.00"/>
    <numFmt numFmtId="212" formatCode="#,##0.0\ "/>
    <numFmt numFmtId="213" formatCode="#,##0.0\ \ \ \ \ \ \ \ \ ;\-#,##0.0\ \ \ \ \ \ \ \ \ ;\-\-\ \ \ \ \ \ "/>
    <numFmt numFmtId="214" formatCode="#,##0.0\ \ \ \ \ \ \ \ \ \ ;\-#,##0.0\ \ \ \ \ \ \ \ \ \ ;\-\-\ \ \ \ \ \ \ \ "/>
    <numFmt numFmtId="215" formatCode="#,##0.0\ \ \ \ \ ;\-#,##0.0\ \ \ \ \ ;\-\-\ \ \ \ \ \ "/>
    <numFmt numFmtId="216" formatCode="#,##0.0\ \ ;\-#,##0.\ \ \ ;\-\-\ "/>
    <numFmt numFmtId="217" formatCode="_(* #,##0.0_);_(* \(#,##0.0\);_(* &quot;-&quot;??_);_(@_)"/>
    <numFmt numFmtId="218" formatCode="0.0000"/>
    <numFmt numFmtId="219" formatCode="#,##0.0\ \ \ "/>
    <numFmt numFmtId="220" formatCode="#,##0.0\ \ \ \ \ ;\-#,##0.0\ \ \ \ \ ;\-\-\ "/>
    <numFmt numFmtId="221" formatCode="#,##0.0\ \ \ \ \ ;\-#,##0.0\ \ \ \ \ ;\-\-\ \ "/>
    <numFmt numFmtId="222" formatCode="#,##0.0\ \ \ \ ;\-#,##0.0\ \ \ \ ;\-\-\ "/>
    <numFmt numFmtId="223" formatCode="#,##0.0\ \ ;\-#,##0.0\ \ ;\-\-\ \ \ "/>
    <numFmt numFmtId="224" formatCode="#,##0.0\ \ \ \ ;\-#,##0.0\ \ \ \ ;\-\-\ \ "/>
    <numFmt numFmtId="225" formatCode="#,##0.0\ \ \ ;\-#,##0.0\ \ \ ;\-\-\ "/>
    <numFmt numFmtId="226" formatCode="#,##0.0\ \ \ \ \ \ \ ;\-#,##0.0\ \ \ \ \ \ \ ;0.0\ \ \ \ \ \ \ "/>
    <numFmt numFmtId="227" formatCode="_(* #,##0_);_(* \(#,##0\);_(* &quot;-&quot;??_);_(@_)"/>
    <numFmt numFmtId="228" formatCode="0.0%"/>
    <numFmt numFmtId="229" formatCode="#,##0.00;\-#,##0.00;\-\-"/>
  </numFmts>
  <fonts count="112">
    <font>
      <sz val="10"/>
      <name val="Arial"/>
      <charset val="178"/>
    </font>
    <font>
      <sz val="11"/>
      <color theme="1"/>
      <name val="Calibri"/>
      <family val="2"/>
      <scheme val="minor"/>
    </font>
    <font>
      <sz val="11"/>
      <color theme="1"/>
      <name val="Calibri"/>
      <family val="2"/>
      <scheme val="minor"/>
    </font>
    <font>
      <sz val="10"/>
      <name val="Arabic Transparent"/>
      <charset val="178"/>
    </font>
    <font>
      <sz val="10"/>
      <name val="Arial"/>
      <family val="2"/>
    </font>
    <font>
      <sz val="12"/>
      <name val="Arial"/>
      <family val="2"/>
      <charset val="178"/>
    </font>
    <font>
      <b/>
      <sz val="14"/>
      <name val="Arial"/>
      <family val="2"/>
      <charset val="178"/>
    </font>
    <font>
      <sz val="10"/>
      <name val="Arial"/>
      <family val="2"/>
      <charset val="178"/>
    </font>
    <font>
      <b/>
      <sz val="10"/>
      <name val="Arial"/>
      <family val="2"/>
      <charset val="178"/>
    </font>
    <font>
      <sz val="10"/>
      <name val="Arial (Arabic)"/>
      <family val="2"/>
      <charset val="178"/>
    </font>
    <font>
      <b/>
      <sz val="14"/>
      <name val="Arial (Arabic)"/>
      <family val="2"/>
      <charset val="178"/>
    </font>
    <font>
      <b/>
      <sz val="12"/>
      <name val="Arial"/>
      <family val="2"/>
      <charset val="178"/>
    </font>
    <font>
      <sz val="10"/>
      <name val="MS Sans Serif"/>
      <family val="2"/>
    </font>
    <font>
      <b/>
      <sz val="12"/>
      <name val="Arial (Arabic)"/>
      <family val="2"/>
      <charset val="178"/>
    </font>
    <font>
      <sz val="12"/>
      <name val="Arial (Arabic)"/>
      <family val="2"/>
      <charset val="178"/>
    </font>
    <font>
      <sz val="12"/>
      <name val="Arial"/>
      <family val="2"/>
    </font>
    <font>
      <sz val="12"/>
      <name val="Arial CE"/>
      <family val="2"/>
      <charset val="178"/>
    </font>
    <font>
      <sz val="11"/>
      <name val="Arial"/>
      <family val="2"/>
      <charset val="178"/>
    </font>
    <font>
      <b/>
      <sz val="11"/>
      <name val="Arial (Arabic)"/>
      <family val="2"/>
      <charset val="178"/>
    </font>
    <font>
      <sz val="11"/>
      <name val="Arial (Arabic)"/>
      <family val="2"/>
      <charset val="178"/>
    </font>
    <font>
      <b/>
      <sz val="11"/>
      <name val="Arial"/>
      <family val="2"/>
      <charset val="178"/>
    </font>
    <font>
      <sz val="11"/>
      <name val="Arial"/>
      <family val="2"/>
    </font>
    <font>
      <sz val="14"/>
      <name val="Arial"/>
      <family val="2"/>
      <charset val="178"/>
    </font>
    <font>
      <b/>
      <sz val="13"/>
      <name val="Arial (Arabic)"/>
      <family val="2"/>
      <charset val="178"/>
    </font>
    <font>
      <sz val="8"/>
      <name val="Arial"/>
      <family val="2"/>
      <charset val="178"/>
    </font>
    <font>
      <sz val="9"/>
      <name val="Arial"/>
      <family val="2"/>
      <charset val="178"/>
    </font>
    <font>
      <sz val="9"/>
      <name val="Arial (Arabic)"/>
      <family val="2"/>
      <charset val="178"/>
    </font>
    <font>
      <sz val="12"/>
      <name val="Times New Roman"/>
      <family val="1"/>
    </font>
    <font>
      <b/>
      <sz val="12"/>
      <name val="Arial"/>
      <family val="2"/>
    </font>
    <font>
      <sz val="9"/>
      <name val="Arial"/>
      <family val="2"/>
    </font>
    <font>
      <b/>
      <sz val="11"/>
      <name val="Arial"/>
      <family val="2"/>
    </font>
    <font>
      <sz val="8"/>
      <name val="Arial"/>
      <family val="2"/>
    </font>
    <font>
      <sz val="12"/>
      <name val="Times New Roman"/>
      <family val="1"/>
      <charset val="178"/>
    </font>
    <font>
      <sz val="10.5"/>
      <name val="Arial (Arabic)"/>
      <family val="2"/>
      <charset val="178"/>
    </font>
    <font>
      <b/>
      <sz val="10"/>
      <name val="Arial (Arabic)"/>
      <family val="2"/>
      <charset val="178"/>
    </font>
    <font>
      <b/>
      <sz val="9"/>
      <name val="Arial"/>
      <family val="2"/>
      <charset val="178"/>
    </font>
    <font>
      <b/>
      <u/>
      <sz val="12"/>
      <name val="Arial"/>
      <family val="2"/>
      <charset val="178"/>
    </font>
    <font>
      <b/>
      <sz val="8"/>
      <name val="Arial (Arabic)"/>
      <family val="2"/>
      <charset val="178"/>
    </font>
    <font>
      <sz val="9.5"/>
      <name val="Arial"/>
      <family val="2"/>
      <charset val="178"/>
    </font>
    <font>
      <sz val="10"/>
      <name val="Times New Roman"/>
      <family val="1"/>
      <charset val="178"/>
    </font>
    <font>
      <b/>
      <sz val="13"/>
      <name val="Arial"/>
      <family val="2"/>
    </font>
    <font>
      <b/>
      <sz val="14"/>
      <name val="Arial"/>
      <family val="2"/>
    </font>
    <font>
      <sz val="11.5"/>
      <name val="Arial"/>
      <family val="2"/>
      <charset val="178"/>
    </font>
    <font>
      <sz val="11"/>
      <color rgb="FF000000"/>
      <name val="Calibri"/>
      <family val="2"/>
      <scheme val="minor"/>
    </font>
    <font>
      <b/>
      <sz val="12.5"/>
      <name val="Arial"/>
      <family val="2"/>
    </font>
    <font>
      <sz val="12.5"/>
      <name val="Arial"/>
      <family val="2"/>
    </font>
    <font>
      <sz val="9"/>
      <color indexed="81"/>
      <name val="Tahoma"/>
      <family val="2"/>
    </font>
    <font>
      <b/>
      <sz val="10"/>
      <name val="Arial"/>
      <family val="2"/>
    </font>
    <font>
      <sz val="12"/>
      <color theme="1"/>
      <name val="Calibri"/>
      <family val="2"/>
      <scheme val="minor"/>
    </font>
    <font>
      <sz val="11.8"/>
      <name val="Arial"/>
      <family val="2"/>
    </font>
    <font>
      <b/>
      <sz val="9.5"/>
      <name val="Arial"/>
      <family val="2"/>
    </font>
    <font>
      <b/>
      <sz val="10"/>
      <name val="Arial (Arabic)"/>
    </font>
    <font>
      <sz val="10"/>
      <name val="Arial (Arabic)"/>
    </font>
    <font>
      <b/>
      <sz val="15"/>
      <name val="Arial"/>
      <family val="2"/>
      <charset val="178"/>
    </font>
    <font>
      <b/>
      <sz val="15"/>
      <name val="Arial (Arabic)"/>
      <family val="2"/>
      <charset val="178"/>
    </font>
    <font>
      <b/>
      <sz val="13"/>
      <name val="Arial"/>
      <family val="2"/>
      <charset val="178"/>
    </font>
    <font>
      <sz val="1"/>
      <name val="Arial"/>
      <family val="2"/>
      <charset val="178"/>
    </font>
    <font>
      <sz val="14"/>
      <name val="Arial"/>
      <family val="2"/>
    </font>
    <font>
      <sz val="11"/>
      <name val="Calibri"/>
      <family val="2"/>
      <scheme val="minor"/>
    </font>
    <font>
      <sz val="10.5"/>
      <name val="Arial"/>
      <family val="2"/>
    </font>
    <font>
      <sz val="13"/>
      <name val="Arial"/>
      <family val="2"/>
    </font>
    <font>
      <sz val="10"/>
      <name val="Times New Roman"/>
      <family val="1"/>
    </font>
    <font>
      <b/>
      <sz val="12"/>
      <name val="Times New Roman"/>
      <family val="1"/>
    </font>
    <font>
      <b/>
      <vertAlign val="superscript"/>
      <sz val="11"/>
      <name val="Arial"/>
      <family val="2"/>
    </font>
    <font>
      <vertAlign val="superscript"/>
      <sz val="10"/>
      <name val="Arial"/>
      <family val="2"/>
    </font>
    <font>
      <b/>
      <sz val="11.5"/>
      <name val="Arial"/>
      <family val="2"/>
    </font>
    <font>
      <i/>
      <sz val="10"/>
      <name val="Arial"/>
      <family val="2"/>
    </font>
    <font>
      <i/>
      <vertAlign val="superscript"/>
      <sz val="10"/>
      <name val="Arial"/>
      <family val="2"/>
    </font>
    <font>
      <i/>
      <sz val="10"/>
      <name val="Arial (Arabic)"/>
    </font>
    <font>
      <sz val="13"/>
      <name val="Times New Roman"/>
      <family val="1"/>
      <charset val="178"/>
    </font>
    <font>
      <b/>
      <sz val="14"/>
      <name val="Arial (Arabic)"/>
    </font>
    <font>
      <sz val="13"/>
      <name val="Arial"/>
      <family val="2"/>
      <charset val="178"/>
    </font>
    <font>
      <b/>
      <sz val="16"/>
      <name val="Arial"/>
      <family val="2"/>
    </font>
    <font>
      <b/>
      <sz val="11"/>
      <name val="Simple Bold Jut Out"/>
      <charset val="178"/>
    </font>
    <font>
      <b/>
      <sz val="11"/>
      <name val="Mudir MT"/>
      <charset val="178"/>
    </font>
    <font>
      <sz val="1"/>
      <name val="Arial"/>
      <family val="2"/>
    </font>
    <font>
      <b/>
      <sz val="11.8"/>
      <name val="Arial"/>
      <family val="2"/>
    </font>
    <font>
      <sz val="10.5"/>
      <name val="Arial"/>
      <family val="2"/>
      <charset val="178"/>
    </font>
    <font>
      <sz val="14"/>
      <name val="Arial (Arabic)"/>
      <family val="2"/>
      <charset val="178"/>
    </font>
    <font>
      <b/>
      <u/>
      <sz val="14"/>
      <name val="Arial"/>
      <family val="2"/>
      <charset val="178"/>
    </font>
    <font>
      <b/>
      <u/>
      <sz val="10.5"/>
      <name val="Arial"/>
      <family val="2"/>
      <charset val="178"/>
    </font>
    <font>
      <b/>
      <u/>
      <sz val="14"/>
      <name val="Arial (Arabic)"/>
      <family val="2"/>
      <charset val="178"/>
    </font>
    <font>
      <b/>
      <u/>
      <sz val="12"/>
      <name val="Arial (Arabic)"/>
      <family val="2"/>
      <charset val="178"/>
    </font>
    <font>
      <sz val="10"/>
      <color theme="1"/>
      <name val="Arial"/>
      <family val="2"/>
      <charset val="178"/>
    </font>
    <font>
      <b/>
      <sz val="13"/>
      <color theme="1"/>
      <name val="Arial"/>
      <family val="2"/>
      <charset val="178"/>
    </font>
    <font>
      <b/>
      <sz val="13"/>
      <color indexed="8"/>
      <name val="Arial (Arabic)"/>
      <family val="2"/>
      <charset val="178"/>
    </font>
    <font>
      <b/>
      <sz val="14"/>
      <color indexed="10"/>
      <name val="Arial (Arabic)"/>
      <family val="2"/>
      <charset val="178"/>
    </font>
    <font>
      <sz val="10"/>
      <color indexed="10"/>
      <name val="Arial"/>
      <family val="2"/>
      <charset val="178"/>
    </font>
    <font>
      <sz val="10"/>
      <color indexed="10"/>
      <name val="Arial"/>
      <family val="2"/>
    </font>
    <font>
      <b/>
      <sz val="13"/>
      <color theme="1"/>
      <name val="Arial (Arabic)"/>
      <family val="2"/>
      <charset val="178"/>
    </font>
    <font>
      <b/>
      <sz val="10"/>
      <color indexed="10"/>
      <name val="Arial"/>
      <family val="2"/>
      <charset val="178"/>
    </font>
    <font>
      <sz val="10"/>
      <color indexed="8"/>
      <name val="Arial"/>
      <family val="2"/>
      <charset val="178"/>
    </font>
    <font>
      <sz val="11"/>
      <color indexed="8"/>
      <name val="Arial (Arabic)"/>
      <family val="2"/>
      <charset val="178"/>
    </font>
    <font>
      <sz val="10"/>
      <color indexed="8"/>
      <name val="Arial"/>
      <family val="2"/>
    </font>
    <font>
      <b/>
      <sz val="11"/>
      <color indexed="8"/>
      <name val="Arial"/>
      <family val="2"/>
      <charset val="178"/>
    </font>
    <font>
      <b/>
      <sz val="10"/>
      <color indexed="8"/>
      <name val="Arial"/>
      <family val="2"/>
      <charset val="178"/>
    </font>
    <font>
      <b/>
      <sz val="12"/>
      <color indexed="8"/>
      <name val="Arial (Arabic)"/>
      <family val="2"/>
      <charset val="178"/>
    </font>
    <font>
      <b/>
      <sz val="11"/>
      <color indexed="8"/>
      <name val="Arial (Arabic)"/>
      <family val="2"/>
      <charset val="178"/>
    </font>
    <font>
      <b/>
      <sz val="10"/>
      <color indexed="8"/>
      <name val="Arial"/>
      <family val="2"/>
    </font>
    <font>
      <sz val="10"/>
      <color theme="1"/>
      <name val="Arial"/>
      <family val="2"/>
    </font>
    <font>
      <sz val="11"/>
      <color theme="1"/>
      <name val="Arial (Arabic)"/>
      <family val="2"/>
      <charset val="178"/>
    </font>
    <font>
      <b/>
      <sz val="10"/>
      <color theme="1"/>
      <name val="Arial"/>
      <family val="2"/>
      <charset val="178"/>
    </font>
    <font>
      <b/>
      <sz val="11"/>
      <color theme="1"/>
      <name val="Arial (Arabic)"/>
      <family val="2"/>
      <charset val="178"/>
    </font>
    <font>
      <sz val="10"/>
      <color indexed="8"/>
      <name val="Arial (Arabic)"/>
      <family val="2"/>
      <charset val="178"/>
    </font>
    <font>
      <sz val="12"/>
      <color theme="1"/>
      <name val="Arial"/>
      <family val="2"/>
      <charset val="178"/>
    </font>
    <font>
      <b/>
      <sz val="14"/>
      <color theme="1"/>
      <name val="Arial"/>
      <family val="2"/>
    </font>
    <font>
      <sz val="14"/>
      <color theme="1"/>
      <name val="Arial"/>
      <family val="2"/>
    </font>
    <font>
      <sz val="12"/>
      <color theme="1"/>
      <name val="Times New Roman"/>
      <family val="1"/>
      <charset val="178"/>
    </font>
    <font>
      <sz val="11"/>
      <color theme="1"/>
      <name val="Arial"/>
      <family val="2"/>
    </font>
    <font>
      <sz val="12"/>
      <color theme="1"/>
      <name val="Arial"/>
      <family val="2"/>
    </font>
    <font>
      <b/>
      <sz val="11"/>
      <color theme="1"/>
      <name val="Arial"/>
      <family val="2"/>
    </font>
    <font>
      <b/>
      <sz val="12"/>
      <color theme="1"/>
      <name val="Arial"/>
      <family val="2"/>
    </font>
  </fonts>
  <fills count="10">
    <fill>
      <patternFill patternType="none"/>
    </fill>
    <fill>
      <patternFill patternType="gray125"/>
    </fill>
    <fill>
      <patternFill patternType="darkTrellis">
        <fgColor indexed="36"/>
        <bgColor indexed="73"/>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79998168889431442"/>
        <bgColor indexed="64"/>
      </patternFill>
    </fill>
  </fills>
  <borders count="43">
    <border>
      <left/>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bottom style="thin">
        <color indexed="64"/>
      </bottom>
      <diagonal/>
    </border>
    <border>
      <left style="medium">
        <color indexed="64"/>
      </left>
      <right style="medium">
        <color indexed="64"/>
      </right>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double">
        <color indexed="64"/>
      </right>
      <top/>
      <bottom/>
      <diagonal/>
    </border>
    <border>
      <left style="double">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double">
        <color indexed="64"/>
      </right>
      <top/>
      <bottom style="thin">
        <color indexed="64"/>
      </bottom>
      <diagonal/>
    </border>
  </borders>
  <cellStyleXfs count="31">
    <xf numFmtId="166" fontId="0" fillId="2" borderId="0" quotePrefix="1" applyFill="0" applyAlignment="0">
      <alignment horizontal="fill" vertical="justify" textRotation="180" wrapText="1"/>
      <protection locked="0" hidden="1"/>
    </xf>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0" fontId="3" fillId="0" borderId="0" applyNumberFormat="0">
      <alignment horizontal="right"/>
    </xf>
    <xf numFmtId="0" fontId="12" fillId="0" borderId="0" applyNumberFormat="0">
      <alignment horizontal="left"/>
    </xf>
    <xf numFmtId="0" fontId="43"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166" fontId="4" fillId="2" borderId="0" quotePrefix="1" applyFill="0" applyAlignment="0">
      <alignment horizontal="fill" vertical="justify" textRotation="180" wrapText="1"/>
      <protection locked="0" hidden="1"/>
    </xf>
    <xf numFmtId="0" fontId="12" fillId="0" borderId="0"/>
    <xf numFmtId="0" fontId="12" fillId="0" borderId="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0" fontId="7" fillId="0" borderId="0" applyNumberFormat="0">
      <alignment horizontal="right"/>
    </xf>
    <xf numFmtId="166" fontId="4" fillId="2" borderId="0" quotePrefix="1" applyFill="0" applyAlignment="0">
      <alignment horizontal="fill" vertical="justify" textRotation="180" wrapText="1"/>
      <protection locked="0" hidden="1"/>
    </xf>
    <xf numFmtId="0" fontId="2" fillId="0" borderId="0"/>
    <xf numFmtId="0" fontId="48" fillId="0" borderId="0"/>
    <xf numFmtId="0" fontId="1" fillId="0" borderId="0"/>
    <xf numFmtId="9" fontId="1" fillId="0" borderId="0" applyFont="0" applyFill="0" applyBorder="0" applyAlignment="0" applyProtection="0"/>
  </cellStyleXfs>
  <cellXfs count="2130">
    <xf numFmtId="0" fontId="0" fillId="0" borderId="0" xfId="0" applyNumberFormat="1" applyFill="1" applyAlignment="1" applyProtection="1"/>
    <xf numFmtId="0" fontId="7" fillId="0" borderId="0" xfId="0" applyNumberFormat="1" applyFont="1" applyFill="1" applyAlignment="1" applyProtection="1">
      <alignment horizontal="centerContinuous" wrapText="1"/>
    </xf>
    <xf numFmtId="0" fontId="7" fillId="0" borderId="0" xfId="0" applyNumberFormat="1" applyFont="1" applyFill="1" applyAlignment="1" applyProtection="1">
      <alignment wrapText="1"/>
    </xf>
    <xf numFmtId="0" fontId="4" fillId="0" borderId="0" xfId="0" applyNumberFormat="1" applyFont="1" applyFill="1" applyAlignment="1" applyProtection="1">
      <alignment horizontal="centerContinuous"/>
    </xf>
    <xf numFmtId="0" fontId="4" fillId="0" borderId="0" xfId="0" applyNumberFormat="1" applyFont="1" applyFill="1" applyAlignment="1" applyProtection="1">
      <alignment horizontal="centerContinuous" wrapText="1"/>
    </xf>
    <xf numFmtId="0" fontId="7" fillId="0" borderId="0" xfId="0" applyNumberFormat="1" applyFont="1" applyFill="1" applyAlignment="1" applyProtection="1"/>
    <xf numFmtId="0" fontId="7" fillId="0" borderId="0" xfId="0" applyNumberFormat="1" applyFont="1" applyFill="1" applyAlignment="1" applyProtection="1">
      <alignment horizontal="right" wrapText="1"/>
    </xf>
    <xf numFmtId="0" fontId="7" fillId="0" borderId="0" xfId="0" applyNumberFormat="1" applyFont="1" applyFill="1" applyAlignment="1" applyProtection="1">
      <alignment horizontal="centerContinuous"/>
    </xf>
    <xf numFmtId="0" fontId="5" fillId="0" borderId="0" xfId="0" applyNumberFormat="1" applyFont="1" applyFill="1" applyAlignment="1" applyProtection="1"/>
    <xf numFmtId="22" fontId="7" fillId="0" borderId="0" xfId="0" applyNumberFormat="1" applyFont="1" applyFill="1" applyAlignment="1">
      <alignment horizontal="centerContinuous"/>
      <protection locked="0" hidden="1"/>
    </xf>
    <xf numFmtId="0" fontId="5" fillId="0" borderId="0" xfId="0" applyNumberFormat="1" applyFont="1" applyFill="1" applyAlignment="1" applyProtection="1">
      <alignment horizontal="centerContinuous"/>
    </xf>
    <xf numFmtId="0" fontId="15" fillId="0" borderId="0" xfId="0" applyNumberFormat="1" applyFont="1" applyFill="1" applyAlignment="1" applyProtection="1">
      <alignment horizontal="centerContinuous"/>
    </xf>
    <xf numFmtId="0" fontId="15" fillId="0" borderId="0" xfId="0" applyNumberFormat="1" applyFont="1" applyFill="1" applyAlignment="1" applyProtection="1">
      <alignment horizontal="centerContinuous" wrapText="1"/>
    </xf>
    <xf numFmtId="0" fontId="15" fillId="0" borderId="0" xfId="0" applyNumberFormat="1" applyFont="1" applyFill="1" applyAlignment="1" applyProtection="1"/>
    <xf numFmtId="0" fontId="15" fillId="0" borderId="0" xfId="0" applyNumberFormat="1" applyFont="1" applyFill="1" applyAlignment="1" applyProtection="1">
      <alignment wrapText="1"/>
    </xf>
    <xf numFmtId="0" fontId="16" fillId="0" borderId="0" xfId="0" applyNumberFormat="1" applyFont="1" applyFill="1" applyAlignment="1" applyProtection="1"/>
    <xf numFmtId="0" fontId="6" fillId="0" borderId="0" xfId="0" applyNumberFormat="1" applyFont="1" applyFill="1" applyAlignment="1" applyProtection="1">
      <alignment horizontal="centerContinuous"/>
    </xf>
    <xf numFmtId="166" fontId="7" fillId="0" borderId="0" xfId="0" applyFont="1" applyFill="1" applyAlignment="1">
      <alignment horizontal="left"/>
      <protection locked="0" hidden="1"/>
    </xf>
    <xf numFmtId="0" fontId="5" fillId="0" borderId="0" xfId="0" applyNumberFormat="1" applyFont="1" applyFill="1" applyAlignment="1" applyProtection="1">
      <alignment horizontal="left" vertical="top"/>
    </xf>
    <xf numFmtId="0" fontId="5" fillId="0" borderId="0" xfId="0" applyNumberFormat="1" applyFont="1" applyFill="1" applyAlignment="1" applyProtection="1">
      <alignment horizontal="centerContinuous" vertical="top" wrapText="1"/>
    </xf>
    <xf numFmtId="0" fontId="9" fillId="0" borderId="0" xfId="0" applyNumberFormat="1" applyFont="1" applyFill="1" applyAlignment="1" applyProtection="1"/>
    <xf numFmtId="0" fontId="14" fillId="0" borderId="0" xfId="0" applyNumberFormat="1" applyFont="1" applyFill="1" applyAlignment="1" applyProtection="1"/>
    <xf numFmtId="0" fontId="13" fillId="0" borderId="0" xfId="0" applyNumberFormat="1" applyFont="1" applyFill="1" applyAlignment="1" applyProtection="1">
      <alignment horizontal="centerContinuous"/>
    </xf>
    <xf numFmtId="0" fontId="4" fillId="0" borderId="0" xfId="0" applyNumberFormat="1" applyFont="1" applyFill="1" applyAlignment="1" applyProtection="1">
      <alignment wrapText="1"/>
    </xf>
    <xf numFmtId="0" fontId="13" fillId="0" borderId="1" xfId="0" applyNumberFormat="1" applyFont="1" applyFill="1" applyBorder="1" applyAlignment="1" applyProtection="1">
      <alignment horizontal="centerContinuous"/>
    </xf>
    <xf numFmtId="0" fontId="4" fillId="0" borderId="0" xfId="0" applyNumberFormat="1" applyFont="1" applyFill="1" applyAlignment="1" applyProtection="1"/>
    <xf numFmtId="0" fontId="5" fillId="0" borderId="0" xfId="0" applyNumberFormat="1" applyFont="1" applyFill="1" applyAlignment="1" applyProtection="1">
      <alignment wrapText="1"/>
    </xf>
    <xf numFmtId="0" fontId="13" fillId="0" borderId="2" xfId="0" applyNumberFormat="1" applyFont="1" applyFill="1" applyBorder="1" applyAlignment="1" applyProtection="1">
      <alignment horizontal="centerContinuous" vertical="center"/>
    </xf>
    <xf numFmtId="0" fontId="13" fillId="0" borderId="1" xfId="0" applyNumberFormat="1" applyFont="1" applyFill="1" applyBorder="1" applyAlignment="1" applyProtection="1">
      <alignment horizontal="centerContinuous" vertical="center"/>
    </xf>
    <xf numFmtId="0" fontId="15" fillId="0" borderId="3" xfId="0" applyNumberFormat="1" applyFont="1" applyFill="1" applyBorder="1" applyAlignment="1" applyProtection="1">
      <alignment horizontal="centerContinuous" wrapText="1"/>
    </xf>
    <xf numFmtId="0" fontId="13" fillId="0" borderId="2" xfId="0" applyNumberFormat="1" applyFont="1" applyFill="1" applyBorder="1" applyAlignment="1" applyProtection="1">
      <alignment horizontal="centerContinuous" wrapText="1"/>
    </xf>
    <xf numFmtId="0" fontId="13" fillId="0" borderId="1" xfId="0" applyNumberFormat="1" applyFont="1" applyFill="1" applyBorder="1" applyAlignment="1" applyProtection="1">
      <alignment horizontal="centerContinuous" wrapText="1"/>
    </xf>
    <xf numFmtId="0" fontId="11" fillId="0" borderId="4" xfId="0" applyNumberFormat="1" applyFont="1" applyFill="1" applyBorder="1" applyAlignment="1" applyProtection="1">
      <alignment horizontal="centerContinuous" vertical="top" wrapText="1"/>
    </xf>
    <xf numFmtId="0" fontId="5" fillId="0" borderId="3" xfId="0" applyNumberFormat="1" applyFont="1" applyFill="1" applyBorder="1" applyAlignment="1" applyProtection="1">
      <alignment wrapText="1"/>
    </xf>
    <xf numFmtId="0" fontId="11" fillId="0" borderId="0" xfId="0" applyNumberFormat="1" applyFont="1" applyFill="1" applyAlignment="1" applyProtection="1">
      <alignment wrapText="1"/>
    </xf>
    <xf numFmtId="0" fontId="15" fillId="0" borderId="3" xfId="0" applyNumberFormat="1" applyFont="1" applyFill="1" applyBorder="1" applyAlignment="1" applyProtection="1">
      <alignment horizontal="left"/>
    </xf>
    <xf numFmtId="0" fontId="14" fillId="0" borderId="3" xfId="0" applyNumberFormat="1" applyFont="1" applyFill="1" applyBorder="1" applyAlignment="1" applyProtection="1"/>
    <xf numFmtId="0" fontId="5" fillId="0" borderId="3" xfId="0" applyNumberFormat="1" applyFont="1" applyFill="1" applyBorder="1" applyAlignment="1" applyProtection="1">
      <alignment horizontal="left" vertical="top"/>
    </xf>
    <xf numFmtId="0" fontId="17" fillId="0" borderId="0" xfId="0" applyNumberFormat="1" applyFont="1" applyFill="1" applyAlignment="1" applyProtection="1"/>
    <xf numFmtId="0" fontId="11" fillId="0" borderId="0" xfId="0" applyNumberFormat="1" applyFont="1" applyFill="1" applyAlignment="1" applyProtection="1"/>
    <xf numFmtId="0" fontId="11" fillId="0" borderId="5" xfId="0" applyNumberFormat="1" applyFont="1" applyFill="1" applyBorder="1" applyAlignment="1" applyProtection="1">
      <alignment horizontal="centerContinuous" vertical="center"/>
    </xf>
    <xf numFmtId="0" fontId="11" fillId="0" borderId="0" xfId="0" applyNumberFormat="1" applyFont="1" applyFill="1" applyAlignment="1" applyProtection="1">
      <alignment vertical="center"/>
    </xf>
    <xf numFmtId="0" fontId="11" fillId="0" borderId="1" xfId="0" applyNumberFormat="1" applyFont="1" applyFill="1" applyBorder="1" applyAlignment="1" applyProtection="1">
      <alignment vertical="center"/>
    </xf>
    <xf numFmtId="0" fontId="11" fillId="0" borderId="6" xfId="0" applyNumberFormat="1" applyFont="1" applyFill="1" applyBorder="1" applyAlignment="1" applyProtection="1">
      <alignment vertical="center"/>
    </xf>
    <xf numFmtId="0" fontId="11" fillId="0" borderId="2" xfId="0" applyNumberFormat="1" applyFont="1" applyFill="1" applyBorder="1" applyAlignment="1" applyProtection="1">
      <alignment vertical="center"/>
    </xf>
    <xf numFmtId="0" fontId="11" fillId="0" borderId="7" xfId="0" applyNumberFormat="1" applyFont="1" applyFill="1" applyBorder="1" applyAlignment="1" applyProtection="1">
      <alignment vertical="center"/>
    </xf>
    <xf numFmtId="0" fontId="11" fillId="0" borderId="6" xfId="0" applyNumberFormat="1" applyFont="1" applyFill="1" applyBorder="1" applyAlignment="1" applyProtection="1">
      <alignment horizontal="centerContinuous" vertical="center"/>
    </xf>
    <xf numFmtId="0" fontId="11" fillId="0" borderId="4" xfId="0" applyNumberFormat="1" applyFont="1" applyFill="1" applyBorder="1" applyAlignment="1" applyProtection="1"/>
    <xf numFmtId="0" fontId="11" fillId="0" borderId="3" xfId="0" applyNumberFormat="1" applyFont="1" applyFill="1" applyBorder="1" applyAlignment="1" applyProtection="1">
      <alignment horizontal="center" vertical="top"/>
    </xf>
    <xf numFmtId="0" fontId="11" fillId="0" borderId="8" xfId="0" applyNumberFormat="1" applyFont="1" applyFill="1" applyBorder="1" applyAlignment="1" applyProtection="1">
      <alignment horizontal="center"/>
    </xf>
    <xf numFmtId="0" fontId="11" fillId="0" borderId="0" xfId="0" applyNumberFormat="1" applyFont="1" applyFill="1" applyAlignment="1" applyProtection="1">
      <alignment vertical="top"/>
    </xf>
    <xf numFmtId="0" fontId="11" fillId="0" borderId="9" xfId="0" applyNumberFormat="1" applyFont="1" applyFill="1" applyBorder="1" applyAlignment="1" applyProtection="1">
      <alignment horizontal="center" wrapText="1"/>
    </xf>
    <xf numFmtId="0" fontId="11" fillId="0" borderId="10" xfId="0" applyNumberFormat="1" applyFont="1" applyFill="1" applyBorder="1" applyAlignment="1" applyProtection="1">
      <alignment horizontal="center" wrapText="1"/>
    </xf>
    <xf numFmtId="0" fontId="11" fillId="0" borderId="2" xfId="0" applyNumberFormat="1" applyFont="1" applyFill="1" applyBorder="1" applyAlignment="1" applyProtection="1">
      <alignment wrapText="1"/>
    </xf>
    <xf numFmtId="0" fontId="11" fillId="0" borderId="9" xfId="0" applyNumberFormat="1" applyFont="1" applyFill="1" applyBorder="1" applyAlignment="1" applyProtection="1">
      <alignment horizontal="centerContinuous" wrapText="1"/>
    </xf>
    <xf numFmtId="0" fontId="11" fillId="0" borderId="0" xfId="0" applyNumberFormat="1" applyFont="1" applyFill="1" applyAlignment="1" applyProtection="1">
      <alignment horizontal="centerContinuous" wrapText="1"/>
    </xf>
    <xf numFmtId="0" fontId="11" fillId="0" borderId="1" xfId="0" applyNumberFormat="1" applyFont="1" applyFill="1" applyBorder="1" applyAlignment="1" applyProtection="1">
      <alignment wrapText="1"/>
    </xf>
    <xf numFmtId="0" fontId="11" fillId="0" borderId="4" xfId="0" applyNumberFormat="1" applyFont="1" applyFill="1" applyBorder="1" applyAlignment="1" applyProtection="1">
      <alignment horizontal="centerContinuous"/>
    </xf>
    <xf numFmtId="0" fontId="11" fillId="0" borderId="10" xfId="0" applyNumberFormat="1" applyFont="1" applyFill="1" applyBorder="1" applyAlignment="1" applyProtection="1">
      <alignment horizontal="centerContinuous" wrapText="1"/>
    </xf>
    <xf numFmtId="0" fontId="18" fillId="0" borderId="11" xfId="0" applyNumberFormat="1" applyFont="1" applyFill="1" applyBorder="1" applyAlignment="1" applyProtection="1">
      <alignment horizontal="center"/>
    </xf>
    <xf numFmtId="0" fontId="11" fillId="0" borderId="0" xfId="0" applyNumberFormat="1" applyFont="1" applyFill="1" applyAlignment="1" applyProtection="1">
      <alignment horizontal="centerContinuous"/>
    </xf>
    <xf numFmtId="0" fontId="18" fillId="0" borderId="9" xfId="0" applyNumberFormat="1" applyFont="1" applyFill="1" applyBorder="1" applyAlignment="1" applyProtection="1">
      <alignment horizontal="center"/>
    </xf>
    <xf numFmtId="0" fontId="11" fillId="0" borderId="1" xfId="0" applyNumberFormat="1" applyFont="1" applyFill="1" applyBorder="1" applyAlignment="1" applyProtection="1">
      <alignment horizontal="centerContinuous" wrapText="1"/>
    </xf>
    <xf numFmtId="0" fontId="11" fillId="0" borderId="11" xfId="0" applyNumberFormat="1" applyFont="1" applyFill="1" applyBorder="1" applyAlignment="1" applyProtection="1">
      <alignment horizontal="center"/>
    </xf>
    <xf numFmtId="0" fontId="11" fillId="0" borderId="9" xfId="0" applyNumberFormat="1" applyFont="1" applyFill="1" applyBorder="1" applyAlignment="1" applyProtection="1">
      <alignment horizontal="center"/>
    </xf>
    <xf numFmtId="0" fontId="11" fillId="0" borderId="4" xfId="0" applyNumberFormat="1" applyFont="1" applyFill="1" applyBorder="1" applyAlignment="1" applyProtection="1">
      <alignment horizontal="centerContinuous" wrapText="1"/>
    </xf>
    <xf numFmtId="0" fontId="11" fillId="0" borderId="3" xfId="0" applyNumberFormat="1" applyFont="1" applyFill="1" applyBorder="1" applyAlignment="1" applyProtection="1">
      <alignment horizontal="centerContinuous"/>
    </xf>
    <xf numFmtId="0" fontId="11" fillId="0" borderId="8" xfId="0" applyNumberFormat="1" applyFont="1" applyFill="1" applyBorder="1" applyAlignment="1" applyProtection="1">
      <alignment horizontal="center" wrapText="1"/>
    </xf>
    <xf numFmtId="0" fontId="11" fillId="0" borderId="0" xfId="0" applyNumberFormat="1" applyFont="1" applyFill="1" applyAlignment="1" applyProtection="1">
      <alignment horizontal="center" wrapText="1"/>
    </xf>
    <xf numFmtId="0" fontId="8" fillId="0" borderId="9" xfId="0" applyNumberFormat="1" applyFont="1" applyFill="1" applyBorder="1" applyAlignment="1" applyProtection="1"/>
    <xf numFmtId="0" fontId="11" fillId="0" borderId="9" xfId="0" applyNumberFormat="1" applyFont="1" applyFill="1" applyBorder="1" applyAlignment="1" applyProtection="1"/>
    <xf numFmtId="0" fontId="13"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Continuous"/>
    </xf>
    <xf numFmtId="0" fontId="11" fillId="0" borderId="11" xfId="0" applyNumberFormat="1" applyFont="1" applyFill="1" applyBorder="1" applyAlignment="1" applyProtection="1"/>
    <xf numFmtId="0" fontId="13" fillId="0" borderId="11" xfId="0" applyNumberFormat="1" applyFont="1" applyFill="1" applyBorder="1" applyAlignment="1" applyProtection="1"/>
    <xf numFmtId="0" fontId="8" fillId="0" borderId="11" xfId="0" applyNumberFormat="1" applyFont="1" applyFill="1" applyBorder="1" applyAlignment="1" applyProtection="1"/>
    <xf numFmtId="0" fontId="13" fillId="0" borderId="0" xfId="0" applyNumberFormat="1" applyFont="1" applyFill="1" applyAlignment="1" applyProtection="1">
      <alignment horizontal="center"/>
    </xf>
    <xf numFmtId="0" fontId="13" fillId="0" borderId="9" xfId="0" applyNumberFormat="1" applyFont="1" applyFill="1" applyBorder="1" applyAlignment="1" applyProtection="1">
      <alignment horizontal="center"/>
    </xf>
    <xf numFmtId="0" fontId="11" fillId="0" borderId="1" xfId="0" applyNumberFormat="1" applyFont="1" applyFill="1" applyBorder="1" applyAlignment="1" applyProtection="1">
      <alignment horizontal="centerContinuous" vertical="center"/>
    </xf>
    <xf numFmtId="0" fontId="11" fillId="0" borderId="9" xfId="0" applyNumberFormat="1" applyFont="1" applyFill="1" applyBorder="1" applyAlignment="1" applyProtection="1">
      <alignment horizontal="centerContinuous" vertical="center"/>
    </xf>
    <xf numFmtId="0" fontId="11" fillId="0" borderId="1" xfId="0" applyNumberFormat="1" applyFont="1" applyFill="1" applyBorder="1" applyAlignment="1" applyProtection="1">
      <alignment horizontal="centerContinuous" vertical="top"/>
    </xf>
    <xf numFmtId="0" fontId="11" fillId="0" borderId="9" xfId="0" applyNumberFormat="1" applyFont="1" applyFill="1" applyBorder="1" applyAlignment="1" applyProtection="1">
      <alignment horizontal="centerContinuous" vertical="top"/>
    </xf>
    <xf numFmtId="0" fontId="11" fillId="0" borderId="11" xfId="0" applyNumberFormat="1" applyFont="1" applyFill="1" applyBorder="1" applyAlignment="1" applyProtection="1">
      <alignment horizontal="center" vertical="top"/>
    </xf>
    <xf numFmtId="16" fontId="11" fillId="0" borderId="11" xfId="0" applyNumberFormat="1" applyFont="1" applyFill="1" applyBorder="1" applyAlignment="1" applyProtection="1">
      <alignment horizontal="center" vertical="top"/>
    </xf>
    <xf numFmtId="16" fontId="11" fillId="0" borderId="9" xfId="0" applyNumberFormat="1" applyFont="1" applyFill="1" applyBorder="1" applyAlignment="1" applyProtection="1">
      <alignment horizontal="center"/>
    </xf>
    <xf numFmtId="0" fontId="11" fillId="0" borderId="4" xfId="0" applyNumberFormat="1" applyFont="1" applyFill="1" applyBorder="1" applyAlignment="1" applyProtection="1">
      <alignment horizontal="centerContinuous" vertical="top"/>
    </xf>
    <xf numFmtId="0" fontId="11" fillId="0" borderId="10" xfId="0" applyNumberFormat="1" applyFont="1" applyFill="1" applyBorder="1" applyAlignment="1" applyProtection="1">
      <alignment horizontal="centerContinuous" vertical="top"/>
    </xf>
    <xf numFmtId="0" fontId="11" fillId="0" borderId="8" xfId="0" applyNumberFormat="1" applyFont="1" applyFill="1" applyBorder="1" applyAlignment="1" applyProtection="1">
      <alignment horizontal="center" vertical="top"/>
    </xf>
    <xf numFmtId="0" fontId="11" fillId="0" borderId="10" xfId="0" applyNumberFormat="1" applyFont="1" applyFill="1" applyBorder="1" applyAlignment="1" applyProtection="1">
      <alignment horizontal="center" vertical="top"/>
    </xf>
    <xf numFmtId="16" fontId="11" fillId="0" borderId="10" xfId="0" applyNumberFormat="1" applyFont="1" applyFill="1" applyBorder="1" applyAlignment="1" applyProtection="1">
      <alignment horizontal="center" vertical="top"/>
    </xf>
    <xf numFmtId="16" fontId="11" fillId="0" borderId="8" xfId="0" applyNumberFormat="1" applyFont="1" applyFill="1" applyBorder="1" applyAlignment="1" applyProtection="1">
      <alignment horizontal="center" vertical="top"/>
    </xf>
    <xf numFmtId="0" fontId="13" fillId="0" borderId="12" xfId="0" applyNumberFormat="1" applyFont="1" applyFill="1" applyBorder="1" applyAlignment="1" applyProtection="1">
      <alignment horizontal="center"/>
    </xf>
    <xf numFmtId="0" fontId="13" fillId="0" borderId="11" xfId="0" applyNumberFormat="1" applyFont="1" applyFill="1" applyBorder="1" applyAlignment="1" applyProtection="1">
      <alignment horizontal="center"/>
    </xf>
    <xf numFmtId="0" fontId="11" fillId="0" borderId="0" xfId="0" applyNumberFormat="1" applyFont="1" applyFill="1" applyAlignment="1" applyProtection="1">
      <alignment horizontal="center"/>
    </xf>
    <xf numFmtId="0" fontId="11" fillId="0" borderId="1" xfId="0" applyNumberFormat="1" applyFont="1" applyFill="1" applyBorder="1" applyAlignment="1" applyProtection="1">
      <alignment horizontal="centerContinuous"/>
    </xf>
    <xf numFmtId="0" fontId="11" fillId="0" borderId="10" xfId="0" applyNumberFormat="1" applyFont="1" applyFill="1" applyBorder="1" applyAlignment="1" applyProtection="1">
      <alignment horizontal="centerContinuous"/>
    </xf>
    <xf numFmtId="0" fontId="13" fillId="0" borderId="0" xfId="0" applyNumberFormat="1" applyFont="1" applyFill="1" applyAlignment="1" applyProtection="1">
      <alignment horizontal="centerContinuous" vertical="center"/>
    </xf>
    <xf numFmtId="0" fontId="11" fillId="0" borderId="0" xfId="0" applyNumberFormat="1" applyFont="1" applyFill="1" applyAlignment="1" applyProtection="1">
      <alignment horizontal="centerContinuous" vertical="center"/>
    </xf>
    <xf numFmtId="0" fontId="13" fillId="0" borderId="11" xfId="0" applyNumberFormat="1" applyFont="1" applyFill="1" applyBorder="1" applyAlignment="1" applyProtection="1">
      <alignment vertical="center"/>
    </xf>
    <xf numFmtId="0" fontId="11" fillId="0" borderId="3" xfId="0" applyNumberFormat="1" applyFont="1" applyFill="1" applyBorder="1" applyAlignment="1" applyProtection="1">
      <alignment horizontal="centerContinuous" vertical="center"/>
    </xf>
    <xf numFmtId="0" fontId="11" fillId="0" borderId="10" xfId="0" applyNumberFormat="1" applyFont="1" applyFill="1" applyBorder="1" applyAlignment="1" applyProtection="1">
      <alignment horizontal="centerContinuous" vertical="center"/>
    </xf>
    <xf numFmtId="0" fontId="11" fillId="0" borderId="9" xfId="0" applyNumberFormat="1" applyFont="1" applyFill="1" applyBorder="1" applyAlignment="1" applyProtection="1">
      <alignment vertical="center"/>
    </xf>
    <xf numFmtId="0" fontId="13" fillId="0" borderId="0" xfId="0" applyNumberFormat="1" applyFont="1" applyFill="1" applyAlignment="1" applyProtection="1">
      <alignment horizontal="center" vertical="center"/>
    </xf>
    <xf numFmtId="0" fontId="13" fillId="0" borderId="11"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0" fontId="13" fillId="0" borderId="0" xfId="0" applyNumberFormat="1" applyFont="1" applyFill="1" applyAlignment="1" applyProtection="1">
      <alignment horizontal="center" vertical="top"/>
    </xf>
    <xf numFmtId="0" fontId="11" fillId="0" borderId="0" xfId="0" applyNumberFormat="1" applyFont="1" applyFill="1" applyAlignment="1" applyProtection="1">
      <alignment horizontal="center" vertical="top"/>
    </xf>
    <xf numFmtId="0" fontId="11" fillId="0" borderId="9" xfId="0" applyNumberFormat="1" applyFont="1" applyFill="1" applyBorder="1" applyAlignment="1" applyProtection="1">
      <alignment horizontal="center" vertical="top"/>
    </xf>
    <xf numFmtId="0" fontId="11" fillId="0" borderId="4" xfId="0" applyNumberFormat="1" applyFont="1" applyFill="1" applyBorder="1" applyAlignment="1" applyProtection="1">
      <alignment vertical="top"/>
    </xf>
    <xf numFmtId="0" fontId="11" fillId="0" borderId="10" xfId="0" applyNumberFormat="1" applyFont="1" applyFill="1" applyBorder="1" applyAlignment="1" applyProtection="1">
      <alignment vertical="top"/>
    </xf>
    <xf numFmtId="0" fontId="11" fillId="0" borderId="6" xfId="0" applyNumberFormat="1" applyFont="1" applyFill="1" applyBorder="1" applyAlignment="1" applyProtection="1">
      <alignment horizontal="centerContinuous"/>
    </xf>
    <xf numFmtId="0" fontId="8" fillId="0" borderId="0" xfId="0" applyNumberFormat="1" applyFont="1" applyFill="1" applyAlignment="1" applyProtection="1">
      <alignment horizontal="centerContinuous"/>
    </xf>
    <xf numFmtId="0" fontId="8" fillId="0" borderId="9" xfId="0" applyNumberFormat="1" applyFont="1" applyFill="1" applyBorder="1" applyAlignment="1" applyProtection="1">
      <alignment horizontal="centerContinuous"/>
    </xf>
    <xf numFmtId="0" fontId="11" fillId="0" borderId="3" xfId="0" applyNumberFormat="1" applyFont="1" applyFill="1" applyBorder="1" applyAlignment="1" applyProtection="1"/>
    <xf numFmtId="0" fontId="11" fillId="0" borderId="10" xfId="0" applyNumberFormat="1" applyFont="1" applyFill="1" applyBorder="1" applyAlignment="1" applyProtection="1"/>
    <xf numFmtId="0" fontId="11" fillId="0" borderId="1" xfId="0" applyNumberFormat="1" applyFont="1" applyFill="1" applyBorder="1" applyAlignment="1" applyProtection="1">
      <alignment horizontal="centerContinuous" vertical="top" wrapText="1"/>
    </xf>
    <xf numFmtId="0" fontId="11" fillId="0" borderId="3" xfId="0" applyNumberFormat="1" applyFont="1" applyFill="1" applyBorder="1" applyAlignment="1" applyProtection="1">
      <alignment horizontal="center"/>
    </xf>
    <xf numFmtId="0" fontId="11" fillId="0" borderId="8"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Continuous" vertical="center"/>
    </xf>
    <xf numFmtId="0" fontId="11" fillId="0" borderId="5" xfId="0" applyNumberFormat="1" applyFont="1" applyFill="1" applyBorder="1" applyAlignment="1" applyProtection="1">
      <alignment vertical="center"/>
    </xf>
    <xf numFmtId="0" fontId="13" fillId="0" borderId="6" xfId="0" applyNumberFormat="1" applyFont="1" applyFill="1" applyBorder="1" applyAlignment="1" applyProtection="1">
      <alignment horizontal="center" wrapText="1"/>
    </xf>
    <xf numFmtId="0" fontId="11" fillId="0" borderId="0" xfId="0" applyNumberFormat="1" applyFont="1" applyFill="1" applyAlignment="1" applyProtection="1">
      <alignment horizontal="centerContinuous" vertical="top"/>
    </xf>
    <xf numFmtId="0" fontId="11" fillId="0" borderId="1" xfId="0" applyNumberFormat="1" applyFont="1" applyFill="1" applyBorder="1" applyAlignment="1" applyProtection="1">
      <alignment horizontal="center" vertical="top"/>
    </xf>
    <xf numFmtId="0" fontId="11" fillId="0" borderId="7" xfId="0" applyNumberFormat="1" applyFont="1" applyFill="1" applyBorder="1" applyAlignment="1" applyProtection="1"/>
    <xf numFmtId="0" fontId="13" fillId="0" borderId="13" xfId="0" applyNumberFormat="1" applyFont="1" applyFill="1" applyBorder="1" applyAlignment="1" applyProtection="1">
      <alignment horizontal="center"/>
    </xf>
    <xf numFmtId="0" fontId="13" fillId="0" borderId="9" xfId="0" applyNumberFormat="1" applyFont="1" applyFill="1" applyBorder="1" applyAlignment="1" applyProtection="1">
      <alignment horizontal="center" wrapText="1"/>
    </xf>
    <xf numFmtId="0" fontId="11" fillId="0" borderId="8" xfId="0" applyNumberFormat="1" applyFont="1" applyFill="1" applyBorder="1" applyAlignment="1" applyProtection="1"/>
    <xf numFmtId="0" fontId="8" fillId="0" borderId="10" xfId="0" applyNumberFormat="1" applyFont="1" applyFill="1" applyBorder="1" applyAlignment="1" applyProtection="1"/>
    <xf numFmtId="0" fontId="8" fillId="0" borderId="14" xfId="0" applyNumberFormat="1" applyFont="1" applyFill="1" applyBorder="1" applyAlignment="1" applyProtection="1"/>
    <xf numFmtId="0" fontId="11" fillId="0" borderId="5" xfId="0" applyNumberFormat="1" applyFont="1" applyFill="1" applyBorder="1" applyAlignment="1" applyProtection="1"/>
    <xf numFmtId="0" fontId="8" fillId="0" borderId="7" xfId="0" applyNumberFormat="1" applyFont="1" applyFill="1" applyBorder="1" applyAlignment="1" applyProtection="1"/>
    <xf numFmtId="0" fontId="8" fillId="0" borderId="5" xfId="0" applyNumberFormat="1" applyFont="1" applyFill="1" applyBorder="1" applyAlignment="1" applyProtection="1">
      <alignment horizontal="centerContinuous"/>
    </xf>
    <xf numFmtId="0" fontId="13" fillId="0" borderId="7" xfId="0" applyNumberFormat="1" applyFont="1" applyFill="1" applyBorder="1" applyAlignment="1" applyProtection="1">
      <alignment horizontal="centerContinuous" vertical="center"/>
    </xf>
    <xf numFmtId="0" fontId="8" fillId="0" borderId="6" xfId="0" applyNumberFormat="1" applyFont="1" applyFill="1" applyBorder="1" applyAlignment="1" applyProtection="1">
      <alignment horizontal="centerContinuous" vertical="center"/>
    </xf>
    <xf numFmtId="0" fontId="11" fillId="0" borderId="8"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0" fontId="8" fillId="0" borderId="0" xfId="0" applyNumberFormat="1" applyFont="1" applyFill="1" applyAlignment="1" applyProtection="1"/>
    <xf numFmtId="0" fontId="13" fillId="0" borderId="7" xfId="0" applyNumberFormat="1" applyFont="1" applyFill="1" applyBorder="1" applyAlignment="1" applyProtection="1">
      <alignment horizontal="centerContinuous" wrapText="1"/>
    </xf>
    <xf numFmtId="0" fontId="11" fillId="0" borderId="1" xfId="0" applyNumberFormat="1" applyFont="1" applyFill="1" applyBorder="1" applyAlignment="1" applyProtection="1">
      <alignment horizontal="center" vertical="top" wrapText="1"/>
    </xf>
    <xf numFmtId="164" fontId="11" fillId="0" borderId="0" xfId="0" applyNumberFormat="1" applyFont="1" applyFill="1" applyAlignment="1" applyProtection="1">
      <alignment vertical="center"/>
    </xf>
    <xf numFmtId="164" fontId="11" fillId="0" borderId="0" xfId="0" applyNumberFormat="1" applyFont="1" applyFill="1" applyAlignment="1" applyProtection="1"/>
    <xf numFmtId="164" fontId="7" fillId="0" borderId="0" xfId="0" applyNumberFormat="1" applyFont="1" applyFill="1" applyAlignment="1" applyProtection="1">
      <alignment wrapText="1"/>
    </xf>
    <xf numFmtId="22" fontId="24" fillId="0" borderId="0" xfId="0" applyNumberFormat="1" applyFont="1" applyFill="1" applyAlignment="1" applyProtection="1">
      <alignment horizontal="centerContinuous"/>
    </xf>
    <xf numFmtId="0" fontId="24" fillId="0" borderId="0" xfId="0" applyNumberFormat="1" applyFont="1" applyFill="1" applyAlignment="1" applyProtection="1"/>
    <xf numFmtId="166" fontId="5" fillId="0" borderId="0" xfId="0" applyFont="1" applyFill="1" applyAlignment="1">
      <protection locked="0" hidden="1"/>
    </xf>
    <xf numFmtId="166" fontId="7" fillId="0" borderId="0" xfId="0" applyFont="1" applyFill="1" applyAlignment="1">
      <protection locked="0" hidden="1"/>
    </xf>
    <xf numFmtId="170" fontId="4" fillId="0" borderId="0" xfId="0" applyNumberFormat="1" applyFont="1" applyFill="1" applyAlignment="1" applyProtection="1">
      <alignment horizontal="centerContinuous"/>
    </xf>
    <xf numFmtId="170" fontId="14" fillId="0" borderId="0" xfId="0" applyNumberFormat="1" applyFont="1" applyFill="1" applyAlignment="1" applyProtection="1"/>
    <xf numFmtId="170" fontId="13" fillId="0" borderId="9" xfId="0" applyNumberFormat="1" applyFont="1" applyFill="1" applyBorder="1" applyAlignment="1" applyProtection="1">
      <alignment horizontal="center"/>
    </xf>
    <xf numFmtId="170" fontId="11" fillId="0" borderId="9" xfId="0" applyNumberFormat="1" applyFont="1" applyFill="1" applyBorder="1" applyAlignment="1" applyProtection="1">
      <alignment horizontal="center"/>
    </xf>
    <xf numFmtId="170" fontId="11" fillId="0" borderId="11" xfId="0" applyNumberFormat="1" applyFont="1" applyFill="1" applyBorder="1" applyAlignment="1" applyProtection="1">
      <alignment horizontal="center" vertical="top"/>
    </xf>
    <xf numFmtId="170" fontId="11" fillId="0" borderId="10" xfId="0" applyNumberFormat="1" applyFont="1" applyFill="1" applyBorder="1" applyAlignment="1" applyProtection="1">
      <alignment horizontal="center" vertical="top"/>
    </xf>
    <xf numFmtId="170" fontId="4" fillId="0" borderId="0" xfId="0" applyNumberFormat="1" applyFont="1" applyFill="1" applyAlignment="1" applyProtection="1"/>
    <xf numFmtId="170" fontId="24" fillId="0" borderId="0" xfId="0" applyNumberFormat="1" applyFont="1" applyFill="1" applyAlignment="1" applyProtection="1">
      <alignment horizontal="right"/>
    </xf>
    <xf numFmtId="0" fontId="13" fillId="0" borderId="1" xfId="0" applyNumberFormat="1" applyFont="1" applyFill="1" applyBorder="1" applyAlignment="1" applyProtection="1">
      <alignment vertical="center"/>
    </xf>
    <xf numFmtId="166" fontId="11" fillId="0" borderId="7" xfId="0" applyFont="1" applyFill="1" applyBorder="1" applyAlignment="1">
      <alignment vertical="center"/>
      <protection locked="0" hidden="1"/>
    </xf>
    <xf numFmtId="166" fontId="11" fillId="0" borderId="5" xfId="0" applyFont="1" applyFill="1" applyBorder="1" applyAlignment="1">
      <alignment vertical="center"/>
      <protection locked="0" hidden="1"/>
    </xf>
    <xf numFmtId="166" fontId="11" fillId="0" borderId="0" xfId="0" applyFont="1" applyFill="1" applyAlignment="1">
      <alignment vertical="center"/>
      <protection locked="0" hidden="1"/>
    </xf>
    <xf numFmtId="166" fontId="13" fillId="0" borderId="11" xfId="0" applyFont="1" applyFill="1" applyBorder="1" applyAlignment="1">
      <alignment horizontal="center"/>
      <protection locked="0" hidden="1"/>
    </xf>
    <xf numFmtId="166" fontId="13" fillId="0" borderId="1" xfId="0" applyFont="1" applyFill="1" applyBorder="1" applyAlignment="1">
      <alignment horizontal="centerContinuous" wrapText="1"/>
      <protection locked="0" hidden="1"/>
    </xf>
    <xf numFmtId="166" fontId="11" fillId="0" borderId="0" xfId="0" applyFont="1" applyFill="1" applyAlignment="1">
      <protection locked="0" hidden="1"/>
    </xf>
    <xf numFmtId="166" fontId="11" fillId="0" borderId="0" xfId="0" applyFont="1" applyFill="1" applyAlignment="1">
      <alignment horizontal="centerContinuous"/>
      <protection locked="0" hidden="1"/>
    </xf>
    <xf numFmtId="166" fontId="11" fillId="0" borderId="11" xfId="0" applyFont="1" applyFill="1" applyBorder="1" applyAlignment="1">
      <alignment horizontal="center" wrapText="1"/>
      <protection locked="0" hidden="1"/>
    </xf>
    <xf numFmtId="166" fontId="11" fillId="0" borderId="0" xfId="0" applyFont="1" applyFill="1" applyAlignment="1">
      <alignment horizontal="centerContinuous" vertical="center"/>
      <protection locked="0" hidden="1"/>
    </xf>
    <xf numFmtId="166" fontId="11" fillId="0" borderId="11" xfId="0" applyFont="1" applyFill="1" applyBorder="1" applyAlignment="1">
      <alignment horizontal="center" vertical="center" wrapText="1"/>
      <protection locked="0" hidden="1"/>
    </xf>
    <xf numFmtId="166" fontId="11" fillId="0" borderId="9" xfId="0" applyFont="1" applyFill="1" applyBorder="1" applyAlignment="1">
      <alignment horizontal="center" vertical="center" wrapText="1"/>
      <protection locked="0" hidden="1"/>
    </xf>
    <xf numFmtId="166" fontId="11" fillId="0" borderId="3" xfId="0" applyFont="1" applyFill="1" applyBorder="1" applyAlignment="1">
      <alignment horizontal="centerContinuous"/>
      <protection locked="0" hidden="1"/>
    </xf>
    <xf numFmtId="166" fontId="11" fillId="0" borderId="2" xfId="0" applyFont="1" applyFill="1" applyBorder="1" applyAlignment="1">
      <alignment vertical="center" wrapText="1"/>
      <protection locked="0" hidden="1"/>
    </xf>
    <xf numFmtId="0" fontId="5" fillId="0" borderId="3" xfId="0" applyNumberFormat="1" applyFont="1" applyFill="1" applyBorder="1" applyAlignment="1" applyProtection="1"/>
    <xf numFmtId="0" fontId="11" fillId="0" borderId="15" xfId="0" applyNumberFormat="1" applyFont="1" applyFill="1" applyBorder="1" applyAlignment="1" applyProtection="1">
      <alignment horizontal="center" vertical="top"/>
    </xf>
    <xf numFmtId="166" fontId="11" fillId="0" borderId="5" xfId="0" applyFont="1" applyFill="1" applyBorder="1" applyAlignment="1">
      <alignment horizontal="centerContinuous" vertical="center"/>
      <protection locked="0" hidden="1"/>
    </xf>
    <xf numFmtId="166" fontId="11" fillId="0" borderId="1" xfId="0" applyFont="1" applyFill="1" applyBorder="1" applyAlignment="1">
      <alignment horizontal="center" wrapText="1"/>
      <protection locked="0" hidden="1"/>
    </xf>
    <xf numFmtId="166" fontId="11" fillId="0" borderId="0" xfId="0" applyFont="1" applyFill="1" applyAlignment="1">
      <alignment horizontal="center"/>
      <protection locked="0" hidden="1"/>
    </xf>
    <xf numFmtId="166" fontId="13" fillId="0" borderId="11" xfId="0" applyFont="1" applyFill="1" applyBorder="1" applyAlignment="1">
      <alignment horizontal="center" wrapText="1"/>
      <protection locked="0" hidden="1"/>
    </xf>
    <xf numFmtId="166" fontId="11" fillId="0" borderId="1" xfId="0" applyFont="1" applyFill="1" applyBorder="1" applyAlignment="1">
      <alignment horizontal="centerContinuous" vertical="top" wrapText="1"/>
      <protection locked="0" hidden="1"/>
    </xf>
    <xf numFmtId="166" fontId="11" fillId="0" borderId="4" xfId="0" applyFont="1" applyFill="1" applyBorder="1" applyAlignment="1">
      <alignment horizontal="centerContinuous" vertical="top" wrapText="1"/>
      <protection locked="0" hidden="1"/>
    </xf>
    <xf numFmtId="166" fontId="15" fillId="0" borderId="0" xfId="0" applyFont="1" applyFill="1" applyAlignment="1">
      <protection locked="0" hidden="1"/>
    </xf>
    <xf numFmtId="166" fontId="11" fillId="0" borderId="5" xfId="0" applyFont="1" applyFill="1" applyBorder="1" applyAlignment="1">
      <alignment vertical="center" wrapText="1"/>
      <protection locked="0" hidden="1"/>
    </xf>
    <xf numFmtId="166" fontId="13" fillId="0" borderId="1" xfId="0" applyFont="1" applyFill="1" applyBorder="1" applyAlignment="1">
      <alignment horizontal="center"/>
      <protection locked="0" hidden="1"/>
    </xf>
    <xf numFmtId="0" fontId="13" fillId="0" borderId="16" xfId="0" applyNumberFormat="1" applyFont="1" applyFill="1" applyBorder="1" applyAlignment="1" applyProtection="1">
      <alignment horizontal="center"/>
    </xf>
    <xf numFmtId="0" fontId="11" fillId="0" borderId="11" xfId="0" applyNumberFormat="1" applyFont="1" applyFill="1" applyBorder="1" applyAlignment="1" applyProtection="1">
      <alignment horizontal="centerContinuous" vertical="center"/>
    </xf>
    <xf numFmtId="0" fontId="13" fillId="0" borderId="0" xfId="0" applyNumberFormat="1" applyFont="1" applyFill="1" applyAlignment="1" applyProtection="1">
      <alignment vertical="center"/>
    </xf>
    <xf numFmtId="0" fontId="13" fillId="0" borderId="11" xfId="0" applyNumberFormat="1" applyFont="1" applyFill="1" applyBorder="1" applyAlignment="1" applyProtection="1">
      <alignment horizontal="centerContinuous"/>
    </xf>
    <xf numFmtId="0" fontId="13" fillId="0" borderId="11" xfId="0" applyNumberFormat="1" applyFont="1" applyFill="1" applyBorder="1" applyAlignment="1" applyProtection="1">
      <alignment horizontal="center" wrapText="1"/>
    </xf>
    <xf numFmtId="0" fontId="13" fillId="0" borderId="9" xfId="0" applyNumberFormat="1" applyFont="1" applyFill="1" applyBorder="1" applyAlignment="1" applyProtection="1">
      <alignment horizontal="centerContinuous"/>
    </xf>
    <xf numFmtId="0" fontId="11" fillId="0" borderId="3" xfId="0" applyNumberFormat="1" applyFont="1" applyFill="1" applyBorder="1" applyAlignment="1" applyProtection="1">
      <alignment horizontal="centerContinuous" wrapText="1"/>
    </xf>
    <xf numFmtId="0" fontId="11" fillId="0" borderId="17" xfId="0" applyNumberFormat="1" applyFont="1" applyFill="1" applyBorder="1" applyAlignment="1" applyProtection="1">
      <alignment horizontal="center" wrapText="1"/>
    </xf>
    <xf numFmtId="166" fontId="11" fillId="0" borderId="1" xfId="0" applyFont="1" applyFill="1" applyBorder="1" applyAlignment="1">
      <alignment horizontal="center"/>
      <protection locked="0" hidden="1"/>
    </xf>
    <xf numFmtId="166" fontId="11" fillId="0" borderId="4" xfId="0" applyFont="1" applyFill="1" applyBorder="1" applyAlignment="1">
      <alignment horizontal="center" vertical="center"/>
      <protection locked="0" hidden="1"/>
    </xf>
    <xf numFmtId="166" fontId="13" fillId="0" borderId="15" xfId="0" applyFont="1" applyFill="1" applyBorder="1" applyAlignment="1">
      <alignment horizontal="center"/>
      <protection locked="0" hidden="1"/>
    </xf>
    <xf numFmtId="166" fontId="11" fillId="0" borderId="15" xfId="0" applyFont="1" applyFill="1" applyBorder="1" applyAlignment="1">
      <alignment horizontal="center"/>
      <protection locked="0" hidden="1"/>
    </xf>
    <xf numFmtId="166" fontId="11" fillId="0" borderId="15" xfId="0" applyFont="1" applyFill="1" applyBorder="1" applyAlignment="1">
      <alignment horizontal="center" vertical="center"/>
      <protection locked="0" hidden="1"/>
    </xf>
    <xf numFmtId="166" fontId="11" fillId="0" borderId="18" xfId="0" applyFont="1" applyFill="1" applyBorder="1" applyAlignment="1">
      <alignment horizontal="center" vertical="center"/>
      <protection locked="0" hidden="1"/>
    </xf>
    <xf numFmtId="0" fontId="17" fillId="0" borderId="0" xfId="0" applyNumberFormat="1" applyFont="1" applyFill="1" applyAlignment="1" applyProtection="1">
      <alignment horizontal="center"/>
    </xf>
    <xf numFmtId="166" fontId="11" fillId="0" borderId="8" xfId="0" applyFont="1" applyFill="1" applyBorder="1" applyAlignment="1">
      <alignment horizontal="center" vertical="center"/>
      <protection locked="0" hidden="1"/>
    </xf>
    <xf numFmtId="166" fontId="11" fillId="0" borderId="3" xfId="0" applyFont="1" applyFill="1" applyBorder="1" applyAlignment="1">
      <alignment horizontal="center" vertical="center"/>
      <protection locked="0" hidden="1"/>
    </xf>
    <xf numFmtId="0" fontId="18" fillId="0" borderId="3" xfId="0" applyNumberFormat="1" applyFont="1" applyFill="1" applyBorder="1" applyAlignment="1" applyProtection="1">
      <alignment horizontal="center" vertical="top" wrapText="1"/>
    </xf>
    <xf numFmtId="0" fontId="11" fillId="0" borderId="11" xfId="0" applyNumberFormat="1" applyFont="1" applyFill="1" applyBorder="1" applyAlignment="1" applyProtection="1">
      <alignment wrapText="1"/>
    </xf>
    <xf numFmtId="0" fontId="18" fillId="0" borderId="0" xfId="0" applyNumberFormat="1" applyFont="1" applyFill="1" applyAlignment="1" applyProtection="1">
      <alignment horizontal="center" vertical="top"/>
    </xf>
    <xf numFmtId="0" fontId="11" fillId="0" borderId="3" xfId="0" applyNumberFormat="1" applyFont="1" applyFill="1" applyBorder="1" applyAlignment="1" applyProtection="1">
      <alignment horizontal="centerContinuous" vertical="top" wrapText="1"/>
    </xf>
    <xf numFmtId="0" fontId="18" fillId="0" borderId="11" xfId="0" applyNumberFormat="1" applyFont="1" applyFill="1" applyBorder="1" applyAlignment="1" applyProtection="1">
      <alignment horizontal="center" vertical="top"/>
    </xf>
    <xf numFmtId="0" fontId="18" fillId="0" borderId="9" xfId="0" applyNumberFormat="1" applyFont="1" applyFill="1" applyBorder="1" applyAlignment="1" applyProtection="1">
      <alignment horizontal="center" vertical="top"/>
    </xf>
    <xf numFmtId="0" fontId="5" fillId="0" borderId="1" xfId="0" applyNumberFormat="1" applyFont="1" applyFill="1" applyBorder="1" applyAlignment="1" applyProtection="1"/>
    <xf numFmtId="0" fontId="11" fillId="0" borderId="4" xfId="0" applyNumberFormat="1" applyFont="1" applyFill="1" applyBorder="1" applyAlignment="1" applyProtection="1">
      <alignment horizontal="center" vertical="top"/>
    </xf>
    <xf numFmtId="0" fontId="13" fillId="0" borderId="3" xfId="0" applyNumberFormat="1" applyFont="1" applyFill="1" applyBorder="1" applyAlignment="1" applyProtection="1">
      <alignment horizontal="centerContinuous" vertical="top"/>
    </xf>
    <xf numFmtId="0" fontId="11" fillId="0" borderId="3" xfId="0" applyNumberFormat="1" applyFont="1" applyFill="1" applyBorder="1" applyAlignment="1" applyProtection="1">
      <alignment horizontal="center" vertical="center"/>
    </xf>
    <xf numFmtId="0" fontId="5" fillId="0" borderId="15" xfId="0" applyNumberFormat="1" applyFont="1" applyFill="1" applyBorder="1" applyAlignment="1" applyProtection="1"/>
    <xf numFmtId="0" fontId="11" fillId="0" borderId="15" xfId="0" applyNumberFormat="1" applyFont="1" applyFill="1" applyBorder="1" applyAlignment="1" applyProtection="1">
      <alignment wrapText="1"/>
    </xf>
    <xf numFmtId="0" fontId="11" fillId="0" borderId="18" xfId="0" applyNumberFormat="1" applyFont="1" applyFill="1" applyBorder="1" applyAlignment="1" applyProtection="1">
      <alignment horizontal="center" vertical="top"/>
    </xf>
    <xf numFmtId="0" fontId="11" fillId="0" borderId="5" xfId="0" applyNumberFormat="1" applyFont="1" applyFill="1" applyBorder="1" applyAlignment="1" applyProtection="1">
      <alignment horizontal="right" vertical="center"/>
    </xf>
    <xf numFmtId="170" fontId="11" fillId="0" borderId="6" xfId="0" applyNumberFormat="1" applyFont="1" applyFill="1" applyBorder="1" applyAlignment="1" applyProtection="1">
      <alignment horizontal="center" vertical="center"/>
    </xf>
    <xf numFmtId="0" fontId="7" fillId="0" borderId="7" xfId="0" applyNumberFormat="1" applyFont="1" applyFill="1" applyBorder="1" applyAlignment="1" applyProtection="1"/>
    <xf numFmtId="0" fontId="16" fillId="0" borderId="7" xfId="0" applyNumberFormat="1" applyFont="1" applyFill="1" applyBorder="1" applyAlignment="1" applyProtection="1"/>
    <xf numFmtId="0" fontId="7" fillId="0" borderId="7" xfId="0" applyNumberFormat="1" applyFont="1" applyFill="1" applyBorder="1" applyAlignment="1" applyProtection="1">
      <alignment wrapText="1"/>
    </xf>
    <xf numFmtId="0" fontId="24" fillId="0" borderId="7" xfId="0" applyNumberFormat="1" applyFont="1" applyFill="1" applyBorder="1" applyAlignment="1" applyProtection="1">
      <alignment horizontal="right"/>
    </xf>
    <xf numFmtId="0" fontId="3" fillId="0" borderId="7" xfId="0" applyNumberFormat="1" applyFont="1" applyFill="1" applyBorder="1" applyAlignment="1" applyProtection="1">
      <alignment horizontal="right"/>
    </xf>
    <xf numFmtId="0" fontId="4" fillId="0" borderId="7" xfId="0" applyNumberFormat="1" applyFont="1" applyFill="1" applyBorder="1" applyAlignment="1" applyProtection="1"/>
    <xf numFmtId="0" fontId="25" fillId="0" borderId="7" xfId="0" applyNumberFormat="1" applyFont="1" applyFill="1" applyBorder="1" applyAlignment="1" applyProtection="1"/>
    <xf numFmtId="0" fontId="23" fillId="0" borderId="5" xfId="0" applyNumberFormat="1" applyFont="1" applyFill="1" applyBorder="1" applyAlignment="1" applyProtection="1">
      <alignment vertical="center"/>
    </xf>
    <xf numFmtId="0" fontId="24" fillId="0" borderId="7" xfId="0" applyNumberFormat="1" applyFont="1" applyFill="1" applyBorder="1" applyAlignment="1" applyProtection="1"/>
    <xf numFmtId="0" fontId="11" fillId="0" borderId="16" xfId="0" applyNumberFormat="1" applyFont="1" applyFill="1" applyBorder="1" applyAlignment="1" applyProtection="1">
      <alignment horizontal="center" wrapText="1"/>
    </xf>
    <xf numFmtId="0" fontId="11" fillId="0" borderId="9" xfId="0" applyNumberFormat="1" applyFont="1" applyFill="1" applyBorder="1" applyAlignment="1" applyProtection="1">
      <alignment horizontal="center" vertical="center" wrapText="1"/>
    </xf>
    <xf numFmtId="0" fontId="11" fillId="0" borderId="11" xfId="0" applyNumberFormat="1" applyFont="1" applyFill="1" applyBorder="1" applyAlignment="1" applyProtection="1">
      <alignment horizontal="center" vertical="center" wrapText="1"/>
    </xf>
    <xf numFmtId="0" fontId="13" fillId="0" borderId="6" xfId="0" applyNumberFormat="1" applyFont="1" applyFill="1" applyBorder="1" applyAlignment="1" applyProtection="1">
      <alignment horizontal="centerContinuous" vertical="center"/>
    </xf>
    <xf numFmtId="0" fontId="11" fillId="0" borderId="11"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wrapText="1"/>
    </xf>
    <xf numFmtId="0" fontId="13" fillId="0" borderId="19" xfId="0" applyNumberFormat="1" applyFont="1" applyFill="1" applyBorder="1" applyAlignment="1" applyProtection="1">
      <alignment horizontal="center"/>
    </xf>
    <xf numFmtId="165" fontId="5" fillId="0" borderId="0" xfId="0" applyNumberFormat="1" applyFont="1" applyFill="1" applyAlignment="1" applyProtection="1">
      <alignment horizontal="right"/>
    </xf>
    <xf numFmtId="170" fontId="26" fillId="0" borderId="7" xfId="0" applyNumberFormat="1" applyFont="1" applyFill="1" applyBorder="1" applyAlignment="1" applyProtection="1">
      <alignment horizontal="right" readingOrder="2"/>
    </xf>
    <xf numFmtId="0" fontId="9" fillId="0" borderId="7" xfId="0" applyNumberFormat="1" applyFont="1" applyFill="1" applyBorder="1" applyAlignment="1" applyProtection="1">
      <alignment horizontal="right" readingOrder="2"/>
    </xf>
    <xf numFmtId="0" fontId="9" fillId="0" borderId="0" xfId="0" applyNumberFormat="1" applyFont="1" applyFill="1" applyAlignment="1" applyProtection="1">
      <alignment horizontal="right" readingOrder="2"/>
    </xf>
    <xf numFmtId="0" fontId="11" fillId="0" borderId="5" xfId="0" applyNumberFormat="1" applyFont="1" applyFill="1" applyBorder="1" applyAlignment="1" applyProtection="1">
      <alignment horizontal="left"/>
    </xf>
    <xf numFmtId="0" fontId="11" fillId="0" borderId="7" xfId="0" applyNumberFormat="1" applyFont="1" applyFill="1" applyBorder="1" applyAlignment="1" applyProtection="1">
      <alignment horizontal="left"/>
    </xf>
    <xf numFmtId="165" fontId="11" fillId="0" borderId="0" xfId="0" applyNumberFormat="1" applyFont="1" applyFill="1" applyAlignment="1" applyProtection="1">
      <alignment horizontal="right" wrapText="1"/>
    </xf>
    <xf numFmtId="165" fontId="11" fillId="0" borderId="0" xfId="0" applyNumberFormat="1" applyFont="1" applyFill="1" applyAlignment="1" applyProtection="1">
      <alignment horizontal="right"/>
    </xf>
    <xf numFmtId="165" fontId="7" fillId="0" borderId="0" xfId="0" applyNumberFormat="1" applyFont="1" applyFill="1" applyAlignment="1" applyProtection="1">
      <alignment horizontal="center" wrapText="1"/>
    </xf>
    <xf numFmtId="0" fontId="8" fillId="0" borderId="5" xfId="0" applyNumberFormat="1" applyFont="1" applyFill="1" applyBorder="1" applyAlignment="1" applyProtection="1">
      <alignment vertical="center"/>
    </xf>
    <xf numFmtId="0" fontId="11" fillId="0" borderId="5" xfId="0" applyNumberFormat="1" applyFont="1" applyFill="1" applyBorder="1" applyAlignment="1" applyProtection="1">
      <alignment horizontal="right" readingOrder="2"/>
    </xf>
    <xf numFmtId="0" fontId="8" fillId="0" borderId="5" xfId="0" applyNumberFormat="1" applyFont="1" applyFill="1" applyBorder="1" applyAlignment="1" applyProtection="1">
      <alignment horizontal="right" readingOrder="2"/>
    </xf>
    <xf numFmtId="166" fontId="14" fillId="0" borderId="0" xfId="0" applyFont="1" applyFill="1" applyAlignment="1">
      <alignment horizontal="right"/>
      <protection locked="0" hidden="1"/>
    </xf>
    <xf numFmtId="22" fontId="24" fillId="0" borderId="0" xfId="0" applyNumberFormat="1" applyFont="1" applyFill="1" applyAlignment="1">
      <alignment horizontal="centerContinuous"/>
      <protection locked="0" hidden="1"/>
    </xf>
    <xf numFmtId="0" fontId="24" fillId="0" borderId="0" xfId="0" applyNumberFormat="1" applyFont="1" applyFill="1" applyAlignment="1" applyProtection="1">
      <alignment horizontal="right"/>
    </xf>
    <xf numFmtId="0" fontId="24" fillId="0" borderId="0" xfId="0" applyNumberFormat="1" applyFont="1" applyFill="1" applyAlignment="1" applyProtection="1">
      <alignment horizontal="centerContinuous"/>
    </xf>
    <xf numFmtId="0" fontId="5" fillId="0" borderId="0" xfId="0" applyNumberFormat="1" applyFont="1" applyFill="1" applyAlignment="1" applyProtection="1">
      <alignment horizontal="centerContinuous" vertical="top"/>
    </xf>
    <xf numFmtId="22" fontId="7" fillId="0" borderId="7" xfId="0" applyNumberFormat="1" applyFont="1" applyFill="1" applyBorder="1" applyAlignment="1">
      <alignment horizontal="centerContinuous"/>
      <protection locked="0" hidden="1"/>
    </xf>
    <xf numFmtId="166" fontId="17" fillId="0" borderId="7" xfId="0" applyFont="1" applyFill="1" applyBorder="1" applyAlignment="1">
      <alignment horizontal="right" readingOrder="2"/>
      <protection locked="0" hidden="1"/>
    </xf>
    <xf numFmtId="166" fontId="17" fillId="0" borderId="7" xfId="0" applyFont="1" applyFill="1" applyBorder="1" applyAlignment="1">
      <protection locked="0" hidden="1"/>
    </xf>
    <xf numFmtId="166" fontId="20" fillId="0" borderId="1" xfId="0" applyFont="1" applyFill="1" applyBorder="1" applyAlignment="1">
      <alignment horizontal="center"/>
      <protection locked="0" hidden="1"/>
    </xf>
    <xf numFmtId="166" fontId="20" fillId="0" borderId="8" xfId="0" applyFont="1" applyFill="1" applyBorder="1" applyAlignment="1">
      <alignment horizontal="center"/>
      <protection locked="0" hidden="1"/>
    </xf>
    <xf numFmtId="166" fontId="20" fillId="0" borderId="11" xfId="0" applyFont="1" applyFill="1" applyBorder="1" applyAlignment="1">
      <alignment horizontal="center"/>
      <protection locked="0" hidden="1"/>
    </xf>
    <xf numFmtId="166" fontId="20" fillId="0" borderId="9" xfId="0" applyFont="1" applyFill="1" applyBorder="1" applyAlignment="1">
      <alignment horizontal="center" wrapText="1"/>
      <protection locked="0" hidden="1"/>
    </xf>
    <xf numFmtId="166" fontId="20" fillId="0" borderId="11" xfId="0" applyFont="1" applyFill="1" applyBorder="1" applyAlignment="1">
      <alignment horizontal="center" wrapText="1"/>
      <protection locked="0" hidden="1"/>
    </xf>
    <xf numFmtId="166" fontId="20" fillId="0" borderId="15" xfId="0" applyFont="1" applyFill="1" applyBorder="1" applyAlignment="1">
      <alignment horizontal="center"/>
      <protection locked="0" hidden="1"/>
    </xf>
    <xf numFmtId="166" fontId="20" fillId="0" borderId="0" xfId="0" applyFont="1" applyFill="1" applyAlignment="1">
      <alignment horizontal="center"/>
      <protection locked="0" hidden="1"/>
    </xf>
    <xf numFmtId="166" fontId="20" fillId="0" borderId="3" xfId="0" applyFont="1" applyFill="1" applyBorder="1" applyAlignment="1">
      <alignment horizontal="center" wrapText="1"/>
      <protection locked="0" hidden="1"/>
    </xf>
    <xf numFmtId="166" fontId="20" fillId="0" borderId="8" xfId="0" applyFont="1" applyFill="1" applyBorder="1" applyAlignment="1">
      <alignment horizontal="center" wrapText="1"/>
      <protection locked="0" hidden="1"/>
    </xf>
    <xf numFmtId="166" fontId="20" fillId="0" borderId="18" xfId="0" applyFont="1" applyFill="1" applyBorder="1" applyAlignment="1">
      <alignment horizontal="center"/>
      <protection locked="0" hidden="1"/>
    </xf>
    <xf numFmtId="0" fontId="11" fillId="0" borderId="21" xfId="0" applyNumberFormat="1" applyFont="1" applyFill="1" applyBorder="1" applyAlignment="1" applyProtection="1">
      <alignment horizontal="left" vertical="center" indent="2" readingOrder="1"/>
    </xf>
    <xf numFmtId="0" fontId="11" fillId="0" borderId="21" xfId="0" applyNumberFormat="1" applyFont="1" applyFill="1" applyBorder="1" applyAlignment="1" applyProtection="1">
      <alignment horizontal="left" vertical="center" indent="1"/>
    </xf>
    <xf numFmtId="0" fontId="23" fillId="0" borderId="22" xfId="0" applyNumberFormat="1" applyFont="1" applyFill="1" applyBorder="1" applyAlignment="1" applyProtection="1">
      <alignment horizontal="right" vertical="center" indent="1" readingOrder="2"/>
    </xf>
    <xf numFmtId="0" fontId="23" fillId="0" borderId="22" xfId="0" applyNumberFormat="1" applyFont="1" applyFill="1" applyBorder="1" applyAlignment="1" applyProtection="1">
      <alignment horizontal="right" vertical="center" indent="2" readingOrder="2"/>
    </xf>
    <xf numFmtId="0" fontId="11" fillId="0" borderId="9" xfId="0" applyNumberFormat="1" applyFont="1" applyFill="1" applyBorder="1" applyAlignment="1" applyProtection="1">
      <alignment horizontal="center" readingOrder="1"/>
    </xf>
    <xf numFmtId="0" fontId="11" fillId="0" borderId="11" xfId="0" applyNumberFormat="1" applyFont="1" applyFill="1" applyBorder="1" applyAlignment="1" applyProtection="1">
      <alignment horizontal="center" vertical="top" readingOrder="1"/>
    </xf>
    <xf numFmtId="0" fontId="13" fillId="0" borderId="11" xfId="0" applyNumberFormat="1" applyFont="1" applyFill="1" applyBorder="1" applyAlignment="1" applyProtection="1">
      <alignment horizontal="center" readingOrder="2"/>
    </xf>
    <xf numFmtId="0" fontId="13" fillId="0" borderId="9" xfId="0" applyNumberFormat="1" applyFont="1" applyFill="1" applyBorder="1" applyAlignment="1" applyProtection="1">
      <alignment horizontal="center" readingOrder="2"/>
    </xf>
    <xf numFmtId="0" fontId="11" fillId="0" borderId="3" xfId="0" applyNumberFormat="1" applyFont="1" applyFill="1" applyBorder="1" applyAlignment="1" applyProtection="1">
      <alignment vertical="center" wrapText="1"/>
    </xf>
    <xf numFmtId="0" fontId="18" fillId="0" borderId="1" xfId="0" applyNumberFormat="1" applyFont="1" applyFill="1" applyBorder="1" applyAlignment="1" applyProtection="1">
      <alignment horizontal="centerContinuous" vertical="center" wrapText="1"/>
    </xf>
    <xf numFmtId="0" fontId="18" fillId="0" borderId="11" xfId="0" applyNumberFormat="1" applyFont="1" applyFill="1" applyBorder="1" applyAlignment="1" applyProtection="1">
      <alignment horizontal="center" vertical="center"/>
    </xf>
    <xf numFmtId="166" fontId="15" fillId="0" borderId="0" xfId="0" applyFont="1" applyFill="1" applyAlignment="1">
      <alignment horizontal="centerContinuous" wrapText="1"/>
      <protection locked="0" hidden="1"/>
    </xf>
    <xf numFmtId="166" fontId="15" fillId="0" borderId="0" xfId="0" applyFont="1" applyFill="1" applyAlignment="1">
      <alignment horizontal="centerContinuous"/>
      <protection locked="0" hidden="1"/>
    </xf>
    <xf numFmtId="166" fontId="6" fillId="0" borderId="0" xfId="0" applyFont="1" applyFill="1" applyAlignment="1">
      <alignment horizontal="centerContinuous"/>
      <protection locked="0" hidden="1"/>
    </xf>
    <xf numFmtId="166" fontId="15" fillId="0" borderId="0" xfId="0" applyFont="1" applyFill="1" applyAlignment="1">
      <alignment wrapText="1"/>
      <protection locked="0" hidden="1"/>
    </xf>
    <xf numFmtId="166" fontId="7" fillId="0" borderId="7" xfId="0" applyFont="1" applyFill="1" applyBorder="1" applyAlignment="1">
      <protection locked="0" hidden="1"/>
    </xf>
    <xf numFmtId="166" fontId="16" fillId="0" borderId="7" xfId="0" applyFont="1" applyFill="1" applyBorder="1" applyAlignment="1">
      <protection locked="0" hidden="1"/>
    </xf>
    <xf numFmtId="166" fontId="16" fillId="0" borderId="0" xfId="0" applyFont="1" applyFill="1" applyAlignment="1">
      <protection locked="0" hidden="1"/>
    </xf>
    <xf numFmtId="166" fontId="24" fillId="0" borderId="0" xfId="0" applyFont="1" applyFill="1" applyAlignment="1">
      <alignment horizontal="centerContinuous"/>
      <protection locked="0" hidden="1"/>
    </xf>
    <xf numFmtId="166" fontId="5" fillId="0" borderId="0" xfId="0" applyFont="1" applyFill="1" applyAlignment="1">
      <alignment horizontal="centerContinuous" vertical="top"/>
      <protection locked="0" hidden="1"/>
    </xf>
    <xf numFmtId="166" fontId="5" fillId="0" borderId="0" xfId="0" applyFont="1" applyFill="1" applyAlignment="1">
      <alignment horizontal="centerContinuous" vertical="top" wrapText="1"/>
      <protection locked="0" hidden="1"/>
    </xf>
    <xf numFmtId="166" fontId="11" fillId="0" borderId="0" xfId="0" applyFont="1" applyFill="1" applyAlignment="1">
      <alignment wrapText="1"/>
      <protection locked="0" hidden="1"/>
    </xf>
    <xf numFmtId="166" fontId="13" fillId="0" borderId="2" xfId="0" applyFont="1" applyFill="1" applyBorder="1" applyAlignment="1">
      <alignment horizontal="centerContinuous" wrapText="1"/>
      <protection locked="0" hidden="1"/>
    </xf>
    <xf numFmtId="166" fontId="11" fillId="0" borderId="6" xfId="0" applyFont="1" applyFill="1" applyBorder="1" applyAlignment="1">
      <alignment horizontal="centerContinuous" wrapText="1"/>
      <protection locked="0" hidden="1"/>
    </xf>
    <xf numFmtId="0" fontId="13" fillId="0" borderId="6" xfId="0" applyNumberFormat="1" applyFont="1" applyFill="1" applyBorder="1" applyAlignment="1" applyProtection="1">
      <alignment horizontal="center" wrapText="1" readingOrder="2"/>
    </xf>
    <xf numFmtId="0" fontId="11" fillId="0" borderId="1" xfId="0" applyNumberFormat="1" applyFont="1" applyFill="1" applyBorder="1" applyAlignment="1" applyProtection="1"/>
    <xf numFmtId="0" fontId="11" fillId="0" borderId="2" xfId="0" applyNumberFormat="1" applyFont="1" applyFill="1" applyBorder="1" applyAlignment="1" applyProtection="1">
      <alignment horizontal="center"/>
    </xf>
    <xf numFmtId="0" fontId="11" fillId="0" borderId="12" xfId="0" applyNumberFormat="1" applyFont="1" applyFill="1" applyBorder="1" applyAlignment="1" applyProtection="1">
      <alignment horizontal="center"/>
    </xf>
    <xf numFmtId="0" fontId="7" fillId="0" borderId="7" xfId="0" applyNumberFormat="1" applyFont="1" applyFill="1" applyBorder="1" applyAlignment="1" applyProtection="1">
      <alignment horizontal="centerContinuous"/>
    </xf>
    <xf numFmtId="0" fontId="7" fillId="0" borderId="7" xfId="0" applyNumberFormat="1" applyFont="1" applyFill="1" applyBorder="1" applyAlignment="1" applyProtection="1">
      <alignment horizontal="right"/>
    </xf>
    <xf numFmtId="0" fontId="7" fillId="0" borderId="7" xfId="0" applyNumberFormat="1" applyFont="1" applyFill="1" applyBorder="1" applyAlignment="1" applyProtection="1">
      <alignment horizontal="right" readingOrder="2"/>
    </xf>
    <xf numFmtId="0" fontId="11" fillId="0" borderId="8" xfId="0" applyNumberFormat="1" applyFont="1" applyFill="1" applyBorder="1" applyAlignment="1" applyProtection="1">
      <alignment horizontal="left" wrapText="1"/>
    </xf>
    <xf numFmtId="0" fontId="13" fillId="0" borderId="22" xfId="0" applyNumberFormat="1" applyFont="1" applyFill="1" applyBorder="1" applyAlignment="1" applyProtection="1">
      <alignment horizontal="right" vertical="center" indent="2" readingOrder="2"/>
    </xf>
    <xf numFmtId="0" fontId="11" fillId="0" borderId="23" xfId="0" applyNumberFormat="1" applyFont="1" applyFill="1" applyBorder="1" applyAlignment="1" applyProtection="1">
      <alignment horizontal="left" vertical="center" indent="2" readingOrder="1"/>
    </xf>
    <xf numFmtId="0" fontId="11" fillId="0" borderId="4" xfId="0" applyNumberFormat="1" applyFont="1" applyFill="1" applyBorder="1" applyAlignment="1" applyProtection="1">
      <alignment horizontal="left" indent="1"/>
    </xf>
    <xf numFmtId="0" fontId="13" fillId="0" borderId="10" xfId="0" applyNumberFormat="1" applyFont="1" applyFill="1" applyBorder="1" applyAlignment="1" applyProtection="1">
      <alignment horizontal="left" indent="1" readingOrder="2"/>
    </xf>
    <xf numFmtId="0" fontId="11" fillId="0" borderId="21" xfId="0" applyNumberFormat="1" applyFont="1" applyFill="1" applyBorder="1" applyAlignment="1" applyProtection="1">
      <alignment horizontal="left" vertical="center" indent="3"/>
    </xf>
    <xf numFmtId="0" fontId="13" fillId="0" borderId="22" xfId="0" applyNumberFormat="1" applyFont="1" applyFill="1" applyBorder="1" applyAlignment="1" applyProtection="1">
      <alignment horizontal="right" vertical="center" indent="3"/>
    </xf>
    <xf numFmtId="0" fontId="11" fillId="0" borderId="23" xfId="0" applyNumberFormat="1" applyFont="1" applyFill="1" applyBorder="1" applyAlignment="1" applyProtection="1">
      <alignment horizontal="left" vertical="center" indent="3"/>
    </xf>
    <xf numFmtId="0" fontId="11" fillId="0" borderId="12" xfId="0" applyNumberFormat="1" applyFont="1" applyFill="1" applyBorder="1" applyAlignment="1" applyProtection="1">
      <alignment vertical="center"/>
    </xf>
    <xf numFmtId="181" fontId="4" fillId="0" borderId="0" xfId="0" applyNumberFormat="1" applyFont="1" applyFill="1" applyAlignment="1" applyProtection="1">
      <alignment horizontal="centerContinuous"/>
    </xf>
    <xf numFmtId="166" fontId="19" fillId="0" borderId="0" xfId="0" applyFont="1" applyFill="1" applyAlignment="1">
      <alignment horizontal="right" readingOrder="2"/>
      <protection locked="0" hidden="1"/>
    </xf>
    <xf numFmtId="166" fontId="17" fillId="0" borderId="0" xfId="0" applyFont="1" applyFill="1" applyAlignment="1">
      <protection locked="0" hidden="1"/>
    </xf>
    <xf numFmtId="0" fontId="18" fillId="0" borderId="1" xfId="0" applyNumberFormat="1" applyFont="1" applyFill="1" applyBorder="1" applyAlignment="1" applyProtection="1">
      <alignment horizontal="center"/>
    </xf>
    <xf numFmtId="0" fontId="18" fillId="0" borderId="0" xfId="0" applyNumberFormat="1" applyFont="1" applyFill="1" applyAlignment="1" applyProtection="1">
      <alignment horizontal="center"/>
    </xf>
    <xf numFmtId="0" fontId="18" fillId="0" borderId="0" xfId="0" applyNumberFormat="1" applyFont="1" applyFill="1" applyAlignment="1" applyProtection="1">
      <alignment horizontal="centerContinuous"/>
    </xf>
    <xf numFmtId="0" fontId="18" fillId="0" borderId="9" xfId="0" applyNumberFormat="1" applyFont="1" applyFill="1" applyBorder="1" applyAlignment="1" applyProtection="1">
      <alignment horizontal="centerContinuous"/>
    </xf>
    <xf numFmtId="0" fontId="13" fillId="0" borderId="10" xfId="0" applyNumberFormat="1" applyFont="1" applyFill="1" applyBorder="1" applyAlignment="1" applyProtection="1">
      <alignment horizontal="centerContinuous"/>
    </xf>
    <xf numFmtId="0" fontId="18" fillId="0" borderId="11" xfId="0" applyNumberFormat="1" applyFont="1" applyFill="1" applyBorder="1" applyAlignment="1" applyProtection="1">
      <alignment horizontal="center" wrapText="1"/>
    </xf>
    <xf numFmtId="0" fontId="18" fillId="0" borderId="15" xfId="0" applyNumberFormat="1" applyFont="1" applyFill="1" applyBorder="1" applyAlignment="1" applyProtection="1">
      <alignment horizontal="center"/>
    </xf>
    <xf numFmtId="165" fontId="17" fillId="0" borderId="0" xfId="0" applyNumberFormat="1" applyFont="1" applyFill="1" applyAlignment="1">
      <protection locked="0" hidden="1"/>
    </xf>
    <xf numFmtId="164" fontId="17" fillId="0" borderId="0" xfId="0" applyNumberFormat="1" applyFont="1" applyFill="1" applyAlignment="1">
      <protection locked="0" hidden="1"/>
    </xf>
    <xf numFmtId="22" fontId="17" fillId="0" borderId="0" xfId="0" applyNumberFormat="1" applyFont="1" applyFill="1" applyAlignment="1" applyProtection="1">
      <alignment horizontal="centerContinuous"/>
    </xf>
    <xf numFmtId="0" fontId="17" fillId="0" borderId="0" xfId="0" applyNumberFormat="1" applyFont="1" applyFill="1" applyAlignment="1" applyProtection="1">
      <alignment horizontal="centerContinuous"/>
    </xf>
    <xf numFmtId="0" fontId="21" fillId="0" borderId="0" xfId="0" applyNumberFormat="1" applyFont="1" applyFill="1" applyAlignment="1" applyProtection="1">
      <alignment horizontal="centerContinuous"/>
    </xf>
    <xf numFmtId="166" fontId="17" fillId="0" borderId="0" xfId="0" applyFont="1" applyFill="1" applyAlignment="1">
      <alignment horizontal="centerContinuous"/>
      <protection locked="0" hidden="1"/>
    </xf>
    <xf numFmtId="166" fontId="16" fillId="0" borderId="0" xfId="0" applyFont="1" applyFill="1" applyAlignment="1">
      <alignment horizontal="centerContinuous"/>
      <protection locked="0" hidden="1"/>
    </xf>
    <xf numFmtId="166" fontId="21" fillId="0" borderId="0" xfId="0" applyFont="1" applyFill="1" applyAlignment="1">
      <protection locked="0" hidden="1"/>
    </xf>
    <xf numFmtId="166" fontId="7" fillId="0" borderId="0" xfId="0" applyFont="1" applyFill="1" applyAlignment="1">
      <alignment horizontal="centerContinuous" wrapText="1"/>
      <protection locked="0" hidden="1"/>
    </xf>
    <xf numFmtId="166" fontId="7" fillId="0" borderId="0" xfId="0" applyFont="1" applyFill="1" applyAlignment="1">
      <alignment wrapText="1"/>
      <protection locked="0" hidden="1"/>
    </xf>
    <xf numFmtId="166" fontId="9" fillId="0" borderId="0" xfId="0" applyFont="1" applyFill="1" applyAlignment="1">
      <alignment horizontal="right"/>
      <protection locked="0" hidden="1"/>
    </xf>
    <xf numFmtId="166" fontId="18" fillId="0" borderId="2" xfId="0" applyFont="1" applyFill="1" applyBorder="1" applyAlignment="1">
      <alignment horizontal="centerContinuous" vertical="center"/>
      <protection locked="0" hidden="1"/>
    </xf>
    <xf numFmtId="166" fontId="20" fillId="0" borderId="7" xfId="0" applyFont="1" applyFill="1" applyBorder="1" applyAlignment="1">
      <alignment horizontal="centerContinuous" vertical="center"/>
      <protection locked="0" hidden="1"/>
    </xf>
    <xf numFmtId="166" fontId="20" fillId="0" borderId="21" xfId="0" applyFont="1" applyFill="1" applyBorder="1" applyAlignment="1">
      <alignment horizontal="left" vertical="center" indent="2"/>
      <protection locked="0" hidden="1"/>
    </xf>
    <xf numFmtId="166" fontId="20" fillId="0" borderId="5" xfId="0" applyFont="1" applyFill="1" applyBorder="1" applyAlignment="1">
      <alignment vertical="center"/>
      <protection locked="0" hidden="1"/>
    </xf>
    <xf numFmtId="166" fontId="18" fillId="0" borderId="5" xfId="0" applyFont="1" applyFill="1" applyBorder="1" applyAlignment="1">
      <alignment vertical="center"/>
      <protection locked="0" hidden="1"/>
    </xf>
    <xf numFmtId="166" fontId="18" fillId="0" borderId="6" xfId="0" applyFont="1" applyFill="1" applyBorder="1" applyAlignment="1">
      <alignment horizontal="right" vertical="center" indent="2"/>
      <protection locked="0" hidden="1"/>
    </xf>
    <xf numFmtId="166" fontId="18" fillId="0" borderId="22" xfId="0" applyFont="1" applyFill="1" applyBorder="1" applyAlignment="1">
      <alignment horizontal="right" vertical="center" indent="2"/>
      <protection locked="0" hidden="1"/>
    </xf>
    <xf numFmtId="166" fontId="18" fillId="0" borderId="12" xfId="0" applyFont="1" applyFill="1" applyBorder="1" applyAlignment="1">
      <alignment horizontal="center" vertical="center"/>
      <protection locked="0" hidden="1"/>
    </xf>
    <xf numFmtId="166" fontId="13" fillId="0" borderId="1" xfId="0" applyFont="1" applyFill="1" applyBorder="1" applyAlignment="1">
      <alignment horizontal="centerContinuous"/>
      <protection locked="0" hidden="1"/>
    </xf>
    <xf numFmtId="166" fontId="11" fillId="0" borderId="9" xfId="0" applyFont="1" applyFill="1" applyBorder="1" applyAlignment="1">
      <alignment horizontal="centerContinuous"/>
      <protection locked="0" hidden="1"/>
    </xf>
    <xf numFmtId="166" fontId="18" fillId="0" borderId="11" xfId="0" applyFont="1" applyFill="1" applyBorder="1" applyAlignment="1">
      <alignment horizontal="center"/>
      <protection locked="0" hidden="1"/>
    </xf>
    <xf numFmtId="166" fontId="18" fillId="0" borderId="9" xfId="0" applyFont="1" applyFill="1" applyBorder="1" applyAlignment="1">
      <alignment horizontal="center"/>
      <protection locked="0" hidden="1"/>
    </xf>
    <xf numFmtId="166" fontId="18" fillId="0" borderId="12" xfId="0" applyFont="1" applyFill="1" applyBorder="1" applyAlignment="1">
      <alignment horizontal="center"/>
      <protection locked="0" hidden="1"/>
    </xf>
    <xf numFmtId="166" fontId="18" fillId="0" borderId="6" xfId="0" applyFont="1" applyFill="1" applyBorder="1" applyAlignment="1">
      <alignment horizontal="center" wrapText="1"/>
      <protection locked="0" hidden="1"/>
    </xf>
    <xf numFmtId="166" fontId="18" fillId="0" borderId="9" xfId="0" applyFont="1" applyFill="1" applyBorder="1" applyAlignment="1">
      <alignment horizontal="center" wrapText="1"/>
      <protection locked="0" hidden="1"/>
    </xf>
    <xf numFmtId="166" fontId="20" fillId="0" borderId="4" xfId="0" applyFont="1" applyFill="1" applyBorder="1" applyAlignment="1">
      <alignment horizontal="centerContinuous" vertical="top"/>
      <protection locked="0" hidden="1"/>
    </xf>
    <xf numFmtId="166" fontId="20" fillId="0" borderId="3" xfId="0" applyFont="1" applyFill="1" applyBorder="1" applyAlignment="1">
      <alignment horizontal="centerContinuous" vertical="top"/>
      <protection locked="0" hidden="1"/>
    </xf>
    <xf numFmtId="166" fontId="20" fillId="0" borderId="8" xfId="0" applyFont="1" applyFill="1" applyBorder="1" applyAlignment="1">
      <alignment horizontal="center" vertical="center" wrapText="1"/>
      <protection locked="0" hidden="1"/>
    </xf>
    <xf numFmtId="166" fontId="20" fillId="0" borderId="10" xfId="0" applyFont="1" applyFill="1" applyBorder="1" applyAlignment="1">
      <alignment horizontal="center" vertical="center" wrapText="1"/>
      <protection locked="0" hidden="1"/>
    </xf>
    <xf numFmtId="166" fontId="20" fillId="0" borderId="4" xfId="0" applyFont="1" applyFill="1" applyBorder="1" applyAlignment="1">
      <alignment horizontal="centerContinuous" vertical="center"/>
      <protection locked="0" hidden="1"/>
    </xf>
    <xf numFmtId="166" fontId="7" fillId="0" borderId="0" xfId="0" applyFont="1" applyFill="1" applyAlignment="1">
      <alignment horizontal="center" vertical="center"/>
      <protection locked="0" hidden="1"/>
    </xf>
    <xf numFmtId="166" fontId="7" fillId="0" borderId="7" xfId="0" applyFont="1" applyFill="1" applyBorder="1" applyAlignment="1">
      <alignment wrapText="1"/>
      <protection locked="0" hidden="1"/>
    </xf>
    <xf numFmtId="166" fontId="7" fillId="0" borderId="7" xfId="0" applyFont="1" applyFill="1" applyBorder="1" applyAlignment="1">
      <alignment horizontal="right" wrapText="1"/>
      <protection locked="0" hidden="1"/>
    </xf>
    <xf numFmtId="206" fontId="15" fillId="0" borderId="0" xfId="0" applyNumberFormat="1" applyFont="1" applyFill="1" applyAlignment="1">
      <protection locked="0" hidden="1"/>
    </xf>
    <xf numFmtId="166" fontId="29" fillId="0" borderId="0" xfId="0" applyFont="1" applyFill="1" applyAlignment="1">
      <alignment horizontal="centerContinuous"/>
      <protection locked="0" hidden="1"/>
    </xf>
    <xf numFmtId="166" fontId="24" fillId="0" borderId="0" xfId="0" applyFont="1" applyFill="1" applyAlignment="1">
      <alignment horizontal="left"/>
      <protection locked="0" hidden="1"/>
    </xf>
    <xf numFmtId="22" fontId="24" fillId="0" borderId="0" xfId="0" applyNumberFormat="1" applyFont="1" applyFill="1" applyAlignment="1">
      <alignment horizontal="left"/>
      <protection locked="0" hidden="1"/>
    </xf>
    <xf numFmtId="164" fontId="15" fillId="0" borderId="0" xfId="0" applyNumberFormat="1" applyFont="1" applyFill="1" applyAlignment="1">
      <protection locked="0" hidden="1"/>
    </xf>
    <xf numFmtId="198" fontId="15" fillId="0" borderId="0" xfId="0" applyNumberFormat="1" applyFont="1" applyFill="1" applyAlignment="1">
      <protection locked="0" hidden="1"/>
    </xf>
    <xf numFmtId="0" fontId="5" fillId="0" borderId="7" xfId="0" applyNumberFormat="1" applyFont="1" applyFill="1" applyBorder="1" applyAlignment="1" applyProtection="1"/>
    <xf numFmtId="166" fontId="7" fillId="0" borderId="0" xfId="0" applyFont="1" applyFill="1" applyAlignment="1">
      <alignment horizontal="left" indent="1"/>
      <protection locked="0" hidden="1"/>
    </xf>
    <xf numFmtId="166" fontId="20" fillId="0" borderId="1" xfId="0" applyFont="1" applyFill="1" applyBorder="1" applyAlignment="1">
      <alignment horizontal="left" vertical="top"/>
      <protection locked="0" hidden="1"/>
    </xf>
    <xf numFmtId="166" fontId="17" fillId="0" borderId="0" xfId="0" applyFont="1" applyFill="1" applyAlignment="1">
      <alignment horizontal="left"/>
      <protection locked="0" hidden="1"/>
    </xf>
    <xf numFmtId="166" fontId="21" fillId="0" borderId="0" xfId="0" applyFont="1" applyFill="1" applyAlignment="1">
      <alignment horizontal="centerContinuous" wrapText="1"/>
      <protection locked="0" hidden="1"/>
    </xf>
    <xf numFmtId="166" fontId="21" fillId="0" borderId="0" xfId="0" applyFont="1" applyFill="1" applyAlignment="1">
      <alignment wrapText="1"/>
      <protection locked="0" hidden="1"/>
    </xf>
    <xf numFmtId="166" fontId="19" fillId="0" borderId="0" xfId="0" applyFont="1" applyFill="1" applyAlignment="1">
      <protection locked="0" hidden="1"/>
    </xf>
    <xf numFmtId="166" fontId="6" fillId="0" borderId="21" xfId="0" applyFont="1" applyFill="1" applyBorder="1" applyAlignment="1">
      <alignment horizontal="left" vertical="center" indent="4"/>
      <protection locked="0" hidden="1"/>
    </xf>
    <xf numFmtId="166" fontId="10" fillId="0" borderId="5" xfId="0" applyFont="1" applyFill="1" applyBorder="1" applyAlignment="1">
      <alignment horizontal="right" vertical="center" indent="4"/>
      <protection locked="0" hidden="1"/>
    </xf>
    <xf numFmtId="166" fontId="11" fillId="0" borderId="24" xfId="0" applyFont="1" applyFill="1" applyBorder="1" applyAlignment="1">
      <alignment vertical="center"/>
      <protection locked="0" hidden="1"/>
    </xf>
    <xf numFmtId="166" fontId="10" fillId="0" borderId="22" xfId="0" applyFont="1" applyFill="1" applyBorder="1" applyAlignment="1">
      <alignment horizontal="right" vertical="center" indent="4"/>
      <protection locked="0" hidden="1"/>
    </xf>
    <xf numFmtId="166" fontId="17" fillId="0" borderId="0" xfId="0" applyFont="1" applyFill="1" applyAlignment="1">
      <alignment horizontal="right" readingOrder="2"/>
      <protection locked="0" hidden="1"/>
    </xf>
    <xf numFmtId="166" fontId="10" fillId="0" borderId="5" xfId="0" applyFont="1" applyFill="1" applyBorder="1" applyAlignment="1">
      <alignment horizontal="right" vertical="center" indent="4" readingOrder="2"/>
      <protection locked="0" hidden="1"/>
    </xf>
    <xf numFmtId="166" fontId="11" fillId="0" borderId="24" xfId="0" applyFont="1" applyFill="1" applyBorder="1" applyAlignment="1">
      <alignment vertical="center" readingOrder="2"/>
      <protection locked="0" hidden="1"/>
    </xf>
    <xf numFmtId="166" fontId="6" fillId="0" borderId="5" xfId="0" applyFont="1" applyFill="1" applyBorder="1" applyAlignment="1">
      <alignment horizontal="left" vertical="center" indent="4"/>
      <protection locked="0" hidden="1"/>
    </xf>
    <xf numFmtId="166" fontId="10" fillId="0" borderId="22" xfId="0" applyFont="1" applyFill="1" applyBorder="1" applyAlignment="1">
      <alignment horizontal="right" vertical="center" indent="4" readingOrder="2"/>
      <protection locked="0" hidden="1"/>
    </xf>
    <xf numFmtId="0" fontId="13" fillId="0" borderId="1" xfId="0" applyNumberFormat="1" applyFont="1" applyFill="1" applyBorder="1" applyAlignment="1" applyProtection="1">
      <alignment horizontal="centerContinuous" vertical="center" readingOrder="2"/>
    </xf>
    <xf numFmtId="0" fontId="11" fillId="0" borderId="12" xfId="0" applyNumberFormat="1" applyFont="1" applyFill="1" applyBorder="1" applyAlignment="1" applyProtection="1"/>
    <xf numFmtId="166" fontId="13" fillId="0" borderId="9" xfId="0" applyFont="1" applyFill="1" applyBorder="1" applyAlignment="1">
      <alignment horizontal="center" vertical="top"/>
      <protection locked="0" hidden="1"/>
    </xf>
    <xf numFmtId="0" fontId="13" fillId="0" borderId="1" xfId="0" applyNumberFormat="1" applyFont="1" applyFill="1" applyBorder="1" applyAlignment="1" applyProtection="1">
      <alignment horizontal="center" readingOrder="2"/>
    </xf>
    <xf numFmtId="0" fontId="11" fillId="0" borderId="11" xfId="0" applyNumberFormat="1" applyFont="1" applyFill="1" applyBorder="1" applyAlignment="1" applyProtection="1">
      <alignment horizontal="center" vertical="center" readingOrder="1"/>
    </xf>
    <xf numFmtId="166" fontId="11" fillId="0" borderId="9" xfId="0" applyFont="1" applyFill="1" applyBorder="1" applyAlignment="1">
      <alignment horizontal="center" vertical="top"/>
      <protection locked="0" hidden="1"/>
    </xf>
    <xf numFmtId="0" fontId="11" fillId="0" borderId="1" xfId="0" applyNumberFormat="1" applyFont="1" applyFill="1" applyBorder="1" applyAlignment="1" applyProtection="1">
      <alignment horizontal="center" vertical="center" readingOrder="1"/>
    </xf>
    <xf numFmtId="0" fontId="11" fillId="0" borderId="1" xfId="0" applyNumberFormat="1" applyFont="1" applyFill="1" applyBorder="1" applyAlignment="1" applyProtection="1">
      <alignment horizontal="center" vertical="center"/>
    </xf>
    <xf numFmtId="0" fontId="11" fillId="0" borderId="8" xfId="0" applyNumberFormat="1" applyFont="1" applyFill="1" applyBorder="1" applyAlignment="1" applyProtection="1">
      <alignment horizontal="center" vertical="center" readingOrder="1"/>
    </xf>
    <xf numFmtId="167" fontId="11" fillId="0" borderId="8" xfId="0" applyNumberFormat="1" applyFont="1" applyFill="1" applyBorder="1" applyAlignment="1" applyProtection="1">
      <alignment horizontal="center"/>
    </xf>
    <xf numFmtId="166" fontId="4" fillId="0" borderId="7" xfId="0" applyFont="1" applyFill="1" applyBorder="1" applyAlignment="1">
      <protection locked="0" hidden="1"/>
    </xf>
    <xf numFmtId="166" fontId="4" fillId="0" borderId="0" xfId="0" applyFont="1" applyFill="1" applyAlignment="1">
      <protection locked="0" hidden="1"/>
    </xf>
    <xf numFmtId="166" fontId="4" fillId="0" borderId="0" xfId="0" applyFont="1" applyFill="1" applyAlignment="1">
      <alignment horizontal="centerContinuous"/>
      <protection locked="0" hidden="1"/>
    </xf>
    <xf numFmtId="0" fontId="11" fillId="0" borderId="9" xfId="0" applyNumberFormat="1" applyFont="1" applyFill="1" applyBorder="1" applyAlignment="1" applyProtection="1">
      <alignment horizontal="center" vertical="center" readingOrder="1"/>
    </xf>
    <xf numFmtId="167" fontId="11" fillId="0" borderId="10" xfId="0" applyNumberFormat="1" applyFont="1" applyFill="1" applyBorder="1" applyAlignment="1" applyProtection="1">
      <alignment horizontal="center"/>
    </xf>
    <xf numFmtId="165" fontId="15" fillId="0" borderId="1" xfId="0" applyNumberFormat="1" applyFont="1" applyFill="1" applyBorder="1" applyAlignment="1">
      <alignment horizontal="right"/>
      <protection locked="0" hidden="1"/>
    </xf>
    <xf numFmtId="165" fontId="15" fillId="0" borderId="11" xfId="0" applyNumberFormat="1" applyFont="1" applyFill="1" applyBorder="1" applyAlignment="1">
      <alignment horizontal="right"/>
      <protection locked="0" hidden="1"/>
    </xf>
    <xf numFmtId="166" fontId="5" fillId="0" borderId="0" xfId="0" applyFont="1" applyFill="1" applyAlignment="1">
      <alignment horizontal="centerContinuous"/>
      <protection locked="0" hidden="1"/>
    </xf>
    <xf numFmtId="166" fontId="7" fillId="0" borderId="3" xfId="0" applyFont="1" applyFill="1" applyBorder="1" applyAlignment="1">
      <protection locked="0" hidden="1"/>
    </xf>
    <xf numFmtId="166" fontId="5" fillId="0" borderId="3" xfId="0" applyFont="1" applyFill="1" applyBorder="1" applyAlignment="1">
      <protection locked="0" hidden="1"/>
    </xf>
    <xf numFmtId="166" fontId="5" fillId="0" borderId="3" xfId="0" applyFont="1" applyFill="1" applyBorder="1" applyAlignment="1">
      <alignment horizontal="centerContinuous"/>
      <protection locked="0" hidden="1"/>
    </xf>
    <xf numFmtId="166" fontId="9" fillId="0" borderId="3" xfId="0" applyFont="1" applyFill="1" applyBorder="1" applyAlignment="1">
      <alignment horizontal="right"/>
      <protection locked="0" hidden="1"/>
    </xf>
    <xf numFmtId="166" fontId="11" fillId="0" borderId="1" xfId="0" applyFont="1" applyFill="1" applyBorder="1" applyAlignment="1">
      <alignment horizontal="centerContinuous" vertical="center"/>
      <protection locked="0" hidden="1"/>
    </xf>
    <xf numFmtId="166" fontId="13" fillId="0" borderId="0" xfId="0" applyFont="1" applyFill="1" applyAlignment="1">
      <alignment horizontal="centerContinuous" vertical="center"/>
      <protection locked="0" hidden="1"/>
    </xf>
    <xf numFmtId="166" fontId="13" fillId="0" borderId="0" xfId="0" applyFont="1" applyFill="1" applyAlignment="1">
      <alignment vertical="center"/>
      <protection locked="0" hidden="1"/>
    </xf>
    <xf numFmtId="166" fontId="13" fillId="0" borderId="9" xfId="0" applyFont="1" applyFill="1" applyBorder="1" applyAlignment="1">
      <alignment horizontal="right" vertical="center" readingOrder="2"/>
      <protection locked="0" hidden="1"/>
    </xf>
    <xf numFmtId="166" fontId="13" fillId="0" borderId="1" xfId="0" applyFont="1" applyFill="1" applyBorder="1" applyAlignment="1">
      <alignment horizontal="centerContinuous" vertical="center" readingOrder="2"/>
      <protection locked="0" hidden="1"/>
    </xf>
    <xf numFmtId="166" fontId="11" fillId="0" borderId="9" xfId="0" applyFont="1" applyFill="1" applyBorder="1" applyAlignment="1">
      <alignment horizontal="centerContinuous" vertical="center"/>
      <protection locked="0" hidden="1"/>
    </xf>
    <xf numFmtId="166" fontId="13" fillId="0" borderId="2" xfId="0" applyFont="1" applyFill="1" applyBorder="1" applyAlignment="1">
      <alignment horizontal="center"/>
      <protection locked="0" hidden="1"/>
    </xf>
    <xf numFmtId="166" fontId="13" fillId="0" borderId="12" xfId="0" applyFont="1" applyFill="1" applyBorder="1" applyAlignment="1">
      <alignment horizontal="center"/>
      <protection locked="0" hidden="1"/>
    </xf>
    <xf numFmtId="166" fontId="13" fillId="0" borderId="6" xfId="0" applyFont="1" applyFill="1" applyBorder="1" applyAlignment="1">
      <alignment horizontal="center"/>
      <protection locked="0" hidden="1"/>
    </xf>
    <xf numFmtId="166" fontId="11" fillId="0" borderId="3" xfId="0" applyFont="1" applyFill="1" applyBorder="1" applyAlignment="1">
      <alignment horizontal="centerContinuous" vertical="center" wrapText="1"/>
      <protection locked="0" hidden="1"/>
    </xf>
    <xf numFmtId="166" fontId="11" fillId="0" borderId="8" xfId="0" applyFont="1" applyFill="1" applyBorder="1" applyAlignment="1">
      <alignment horizontal="center" vertical="center" wrapText="1"/>
      <protection locked="0" hidden="1"/>
    </xf>
    <xf numFmtId="166" fontId="11" fillId="0" borderId="10" xfId="0" applyFont="1" applyFill="1" applyBorder="1" applyAlignment="1">
      <alignment horizontal="center" vertical="center" wrapText="1"/>
      <protection locked="0" hidden="1"/>
    </xf>
    <xf numFmtId="166" fontId="11" fillId="0" borderId="0" xfId="0" applyFont="1" applyFill="1" applyAlignment="1">
      <alignment vertical="center" wrapText="1"/>
      <protection locked="0" hidden="1"/>
    </xf>
    <xf numFmtId="166" fontId="20" fillId="0" borderId="1" xfId="0" applyFont="1" applyFill="1" applyBorder="1" applyAlignment="1">
      <alignment horizontal="left"/>
      <protection locked="0" hidden="1"/>
    </xf>
    <xf numFmtId="166" fontId="20" fillId="0" borderId="9" xfId="0" applyFont="1" applyFill="1" applyBorder="1" applyAlignment="1">
      <alignment horizontal="left"/>
      <protection locked="0" hidden="1"/>
    </xf>
    <xf numFmtId="166" fontId="20" fillId="0" borderId="9" xfId="0" applyFont="1" applyFill="1" applyBorder="1" applyAlignment="1">
      <alignment horizontal="left" vertical="top"/>
      <protection locked="0" hidden="1"/>
    </xf>
    <xf numFmtId="166" fontId="17" fillId="0" borderId="0" xfId="0" applyFont="1" applyFill="1" applyAlignment="1">
      <alignment vertical="top"/>
      <protection locked="0" hidden="1"/>
    </xf>
    <xf numFmtId="166" fontId="9" fillId="0" borderId="7" xfId="0" applyFont="1" applyFill="1" applyBorder="1" applyAlignment="1">
      <alignment horizontal="right" readingOrder="2"/>
      <protection locked="0" hidden="1"/>
    </xf>
    <xf numFmtId="166" fontId="7" fillId="0" borderId="0" xfId="0" applyFont="1" applyFill="1" applyAlignment="1">
      <alignment horizontal="center"/>
      <protection locked="0" hidden="1"/>
    </xf>
    <xf numFmtId="166" fontId="7" fillId="0" borderId="0" xfId="0" applyFont="1" applyFill="1" applyAlignment="1">
      <alignment horizontal="right"/>
      <protection locked="0" hidden="1"/>
    </xf>
    <xf numFmtId="166" fontId="9" fillId="0" borderId="0" xfId="0" applyFont="1" applyFill="1" applyAlignment="1">
      <alignment horizontal="right" readingOrder="2"/>
      <protection locked="0" hidden="1"/>
    </xf>
    <xf numFmtId="22" fontId="7" fillId="0" borderId="0" xfId="0" applyNumberFormat="1" applyFont="1" applyFill="1" applyAlignment="1">
      <alignment horizontal="center"/>
      <protection locked="0" hidden="1"/>
    </xf>
    <xf numFmtId="166" fontId="5" fillId="0" borderId="0" xfId="0" applyFont="1" applyFill="1" applyAlignment="1">
      <alignment horizontal="center"/>
      <protection locked="0" hidden="1"/>
    </xf>
    <xf numFmtId="166" fontId="5" fillId="0" borderId="0" xfId="0" applyFont="1" applyFill="1" applyAlignment="1">
      <alignment horizontal="centerContinuous" wrapText="1"/>
      <protection locked="0" hidden="1"/>
    </xf>
    <xf numFmtId="166" fontId="5" fillId="0" borderId="0" xfId="0" applyFont="1" applyFill="1" applyAlignment="1">
      <alignment wrapText="1"/>
      <protection locked="0" hidden="1"/>
    </xf>
    <xf numFmtId="166" fontId="7" fillId="0" borderId="3" xfId="0" applyFont="1" applyFill="1" applyBorder="1" applyAlignment="1">
      <alignment horizontal="left"/>
      <protection locked="0" hidden="1"/>
    </xf>
    <xf numFmtId="166" fontId="5" fillId="0" borderId="3" xfId="0" applyFont="1" applyFill="1" applyBorder="1" applyAlignment="1">
      <alignment horizontal="centerContinuous" wrapText="1"/>
      <protection locked="0" hidden="1"/>
    </xf>
    <xf numFmtId="166" fontId="9" fillId="0" borderId="0" xfId="0" applyFont="1" applyFill="1" applyAlignment="1">
      <alignment horizontal="right" wrapText="1"/>
      <protection locked="0" hidden="1"/>
    </xf>
    <xf numFmtId="166" fontId="11" fillId="0" borderId="5" xfId="0" applyFont="1" applyFill="1" applyBorder="1" applyAlignment="1">
      <alignment horizontal="left" vertical="center"/>
      <protection locked="0" hidden="1"/>
    </xf>
    <xf numFmtId="166" fontId="13" fillId="0" borderId="5" xfId="0" applyFont="1" applyFill="1" applyBorder="1" applyAlignment="1">
      <alignment horizontal="centerContinuous" vertical="center"/>
      <protection locked="0" hidden="1"/>
    </xf>
    <xf numFmtId="166" fontId="11" fillId="0" borderId="21" xfId="0" applyFont="1" applyFill="1" applyBorder="1" applyAlignment="1">
      <alignment vertical="center"/>
      <protection locked="0" hidden="1"/>
    </xf>
    <xf numFmtId="166" fontId="11" fillId="0" borderId="5" xfId="0" applyFont="1" applyFill="1" applyBorder="1" applyAlignment="1">
      <alignment horizontal="right" vertical="center"/>
      <protection locked="0" hidden="1"/>
    </xf>
    <xf numFmtId="166" fontId="13" fillId="0" borderId="22" xfId="0" applyFont="1" applyFill="1" applyBorder="1" applyAlignment="1">
      <alignment horizontal="right" vertical="center" readingOrder="2"/>
      <protection locked="0" hidden="1"/>
    </xf>
    <xf numFmtId="166" fontId="13" fillId="0" borderId="5" xfId="0" applyFont="1" applyFill="1" applyBorder="1" applyAlignment="1">
      <alignment horizontal="left" vertical="center"/>
      <protection locked="0" hidden="1"/>
    </xf>
    <xf numFmtId="166" fontId="13" fillId="0" borderId="5" xfId="0" applyFont="1" applyFill="1" applyBorder="1" applyAlignment="1">
      <alignment horizontal="right" vertical="center"/>
      <protection locked="0" hidden="1"/>
    </xf>
    <xf numFmtId="166" fontId="13" fillId="0" borderId="0" xfId="0" applyFont="1" applyFill="1" applyAlignment="1">
      <alignment horizontal="center" vertical="center" wrapText="1"/>
      <protection locked="0" hidden="1"/>
    </xf>
    <xf numFmtId="166" fontId="11" fillId="0" borderId="4" xfId="0" applyFont="1" applyFill="1" applyBorder="1" applyAlignment="1">
      <alignment horizontal="left" vertical="center"/>
      <protection locked="0" hidden="1"/>
    </xf>
    <xf numFmtId="166" fontId="13" fillId="0" borderId="10" xfId="0" applyFont="1" applyFill="1" applyBorder="1" applyAlignment="1">
      <alignment horizontal="right" vertical="center" readingOrder="2"/>
      <protection locked="0" hidden="1"/>
    </xf>
    <xf numFmtId="166" fontId="11" fillId="0" borderId="0" xfId="0" applyFont="1" applyFill="1" applyAlignment="1">
      <alignment horizontal="center" vertical="center"/>
      <protection locked="0" hidden="1"/>
    </xf>
    <xf numFmtId="166" fontId="11" fillId="0" borderId="11" xfId="0" applyFont="1" applyFill="1" applyBorder="1" applyAlignment="1">
      <alignment vertical="center"/>
      <protection locked="0" hidden="1"/>
    </xf>
    <xf numFmtId="166" fontId="11" fillId="0" borderId="21" xfId="0" applyFont="1" applyFill="1" applyBorder="1" applyAlignment="1">
      <alignment horizontal="left" vertical="center"/>
      <protection locked="0" hidden="1"/>
    </xf>
    <xf numFmtId="166" fontId="11" fillId="0" borderId="12" xfId="0" applyFont="1" applyFill="1" applyBorder="1" applyAlignment="1">
      <alignment vertical="center" wrapText="1"/>
      <protection locked="0" hidden="1"/>
    </xf>
    <xf numFmtId="166" fontId="13" fillId="0" borderId="1" xfId="0" applyFont="1" applyFill="1" applyBorder="1" applyAlignment="1">
      <alignment horizontal="center" vertical="center" wrapText="1"/>
      <protection locked="0" hidden="1"/>
    </xf>
    <xf numFmtId="1" fontId="13" fillId="0" borderId="11" xfId="0" applyNumberFormat="1" applyFont="1" applyFill="1" applyBorder="1" applyAlignment="1">
      <alignment horizontal="center" vertical="center" wrapText="1" readingOrder="2"/>
      <protection locked="0" hidden="1"/>
    </xf>
    <xf numFmtId="166" fontId="13" fillId="0" borderId="11" xfId="0" applyFont="1" applyFill="1" applyBorder="1" applyAlignment="1">
      <alignment horizontal="center" vertical="center" wrapText="1"/>
      <protection locked="0" hidden="1"/>
    </xf>
    <xf numFmtId="166" fontId="11" fillId="0" borderId="10" xfId="0" applyFont="1" applyFill="1" applyBorder="1" applyAlignment="1">
      <alignment horizontal="centerContinuous" vertical="top" wrapText="1"/>
      <protection locked="0" hidden="1"/>
    </xf>
    <xf numFmtId="166" fontId="11" fillId="0" borderId="3" xfId="0" applyFont="1" applyFill="1" applyBorder="1" applyAlignment="1">
      <alignment horizontal="center" vertical="center" wrapText="1"/>
      <protection locked="0" hidden="1"/>
    </xf>
    <xf numFmtId="166" fontId="11" fillId="0" borderId="0" xfId="0" applyFont="1" applyFill="1" applyAlignment="1">
      <alignment horizontal="center" vertical="center" wrapText="1"/>
      <protection locked="0" hidden="1"/>
    </xf>
    <xf numFmtId="209" fontId="11" fillId="0" borderId="1" xfId="0" applyNumberFormat="1" applyFont="1" applyFill="1" applyBorder="1" applyAlignment="1">
      <alignment horizontal="left"/>
      <protection locked="0" hidden="1"/>
    </xf>
    <xf numFmtId="166" fontId="11" fillId="0" borderId="0" xfId="0" applyFont="1" applyFill="1" applyAlignment="1">
      <alignment horizontal="left"/>
      <protection locked="0" hidden="1"/>
    </xf>
    <xf numFmtId="166" fontId="19" fillId="0" borderId="7" xfId="0" applyFont="1" applyFill="1" applyBorder="1" applyAlignment="1">
      <alignment horizontal="right" readingOrder="2"/>
      <protection locked="0" hidden="1"/>
    </xf>
    <xf numFmtId="166" fontId="17" fillId="0" borderId="0" xfId="0" applyFont="1" applyFill="1" applyAlignment="1">
      <alignment horizontal="center"/>
      <protection locked="0" hidden="1"/>
    </xf>
    <xf numFmtId="166" fontId="17" fillId="0" borderId="0" xfId="0" applyFont="1" applyFill="1" applyAlignment="1">
      <alignment horizontal="right"/>
      <protection locked="0" hidden="1"/>
    </xf>
    <xf numFmtId="211" fontId="5" fillId="0" borderId="0" xfId="0" applyNumberFormat="1" applyFont="1" applyFill="1" applyAlignment="1">
      <protection locked="0" hidden="1"/>
    </xf>
    <xf numFmtId="0" fontId="7" fillId="0" borderId="0" xfId="22" applyFont="1" applyAlignment="1">
      <alignment horizontal="centerContinuous"/>
    </xf>
    <xf numFmtId="0" fontId="7" fillId="0" borderId="0" xfId="22" applyFont="1"/>
    <xf numFmtId="0" fontId="6" fillId="0" borderId="0" xfId="22" applyFont="1" applyAlignment="1">
      <alignment horizontal="centerContinuous" vertical="top"/>
    </xf>
    <xf numFmtId="0" fontId="7" fillId="0" borderId="0" xfId="22" applyFont="1" applyAlignment="1">
      <alignment horizontal="centerContinuous" vertical="top"/>
    </xf>
    <xf numFmtId="0" fontId="7" fillId="0" borderId="0" xfId="22" applyFont="1" applyAlignment="1">
      <alignment vertical="top"/>
    </xf>
    <xf numFmtId="0" fontId="13" fillId="0" borderId="2" xfId="22" applyFont="1" applyBorder="1" applyAlignment="1">
      <alignment horizontal="center" vertical="center"/>
    </xf>
    <xf numFmtId="0" fontId="13" fillId="0" borderId="12" xfId="22" applyFont="1" applyBorder="1" applyAlignment="1">
      <alignment horizontal="center"/>
    </xf>
    <xf numFmtId="0" fontId="13" fillId="0" borderId="6" xfId="22" applyFont="1" applyBorder="1" applyAlignment="1">
      <alignment horizontal="center"/>
    </xf>
    <xf numFmtId="0" fontId="13" fillId="0" borderId="1" xfId="22" applyFont="1" applyBorder="1" applyAlignment="1">
      <alignment horizontal="center" vertical="center"/>
    </xf>
    <xf numFmtId="0" fontId="13" fillId="0" borderId="11" xfId="22" applyFont="1" applyBorder="1" applyAlignment="1">
      <alignment horizontal="center" vertical="center"/>
    </xf>
    <xf numFmtId="0" fontId="13" fillId="0" borderId="9" xfId="22" applyFont="1" applyBorder="1" applyAlignment="1">
      <alignment horizontal="center" vertical="center"/>
    </xf>
    <xf numFmtId="0" fontId="11" fillId="0" borderId="1" xfId="22" applyFont="1" applyBorder="1" applyAlignment="1">
      <alignment horizontal="center" vertical="top"/>
    </xf>
    <xf numFmtId="0" fontId="11" fillId="0" borderId="11" xfId="22" applyFont="1" applyBorder="1" applyAlignment="1">
      <alignment horizontal="center" vertical="top"/>
    </xf>
    <xf numFmtId="0" fontId="11" fillId="0" borderId="9" xfId="22" applyFont="1" applyBorder="1" applyAlignment="1">
      <alignment horizontal="center" vertical="top"/>
    </xf>
    <xf numFmtId="0" fontId="11" fillId="0" borderId="4" xfId="22" applyFont="1" applyBorder="1" applyAlignment="1">
      <alignment horizontal="center" vertical="center"/>
    </xf>
    <xf numFmtId="0" fontId="11" fillId="0" borderId="8" xfId="22" applyFont="1" applyBorder="1" applyAlignment="1">
      <alignment horizontal="center"/>
    </xf>
    <xf numFmtId="0" fontId="11" fillId="0" borderId="10" xfId="22" applyFont="1" applyBorder="1" applyAlignment="1">
      <alignment horizontal="center"/>
    </xf>
    <xf numFmtId="0" fontId="7" fillId="0" borderId="0" xfId="22" applyFont="1" applyAlignment="1">
      <alignment vertical="center"/>
    </xf>
    <xf numFmtId="0" fontId="7" fillId="0" borderId="7" xfId="22" applyFont="1" applyBorder="1" applyAlignment="1">
      <alignment horizontal="left"/>
    </xf>
    <xf numFmtId="0" fontId="7" fillId="0" borderId="7" xfId="22" applyFont="1" applyBorder="1"/>
    <xf numFmtId="0" fontId="5" fillId="0" borderId="7" xfId="22" applyFont="1" applyBorder="1"/>
    <xf numFmtId="0" fontId="33" fillId="0" borderId="7" xfId="22" applyFont="1" applyBorder="1" applyAlignment="1">
      <alignment horizontal="right" readingOrder="2"/>
    </xf>
    <xf numFmtId="166" fontId="8" fillId="0" borderId="21" xfId="0" applyFont="1" applyFill="1" applyBorder="1" applyAlignment="1">
      <alignment horizontal="left" vertical="center" indent="1"/>
      <protection locked="0" hidden="1"/>
    </xf>
    <xf numFmtId="166" fontId="8" fillId="0" borderId="5" xfId="0" applyFont="1" applyFill="1" applyBorder="1" applyAlignment="1">
      <alignment vertical="center"/>
      <protection locked="0" hidden="1"/>
    </xf>
    <xf numFmtId="166" fontId="34" fillId="0" borderId="5" xfId="0" applyFont="1" applyFill="1" applyBorder="1" applyAlignment="1">
      <alignment vertical="center"/>
      <protection locked="0" hidden="1"/>
    </xf>
    <xf numFmtId="166" fontId="34" fillId="0" borderId="22" xfId="0" applyFont="1" applyFill="1" applyBorder="1" applyAlignment="1">
      <alignment horizontal="right" vertical="center" indent="1" readingOrder="2"/>
      <protection locked="0" hidden="1"/>
    </xf>
    <xf numFmtId="0" fontId="34" fillId="0" borderId="11" xfId="0" applyNumberFormat="1" applyFont="1" applyFill="1" applyBorder="1" applyAlignment="1" applyProtection="1">
      <alignment horizontal="centerContinuous" readingOrder="2"/>
    </xf>
    <xf numFmtId="166" fontId="8" fillId="0" borderId="5" xfId="0" applyFont="1" applyFill="1" applyBorder="1" applyAlignment="1">
      <alignment horizontal="left" vertical="center" indent="1"/>
      <protection locked="0" hidden="1"/>
    </xf>
    <xf numFmtId="166" fontId="8" fillId="0" borderId="22" xfId="0" applyFont="1" applyFill="1" applyBorder="1" applyAlignment="1">
      <alignment horizontal="right" vertical="center" indent="1"/>
      <protection locked="0" hidden="1"/>
    </xf>
    <xf numFmtId="166" fontId="8" fillId="0" borderId="22" xfId="0" applyFont="1" applyFill="1" applyBorder="1" applyAlignment="1">
      <alignment horizontal="right" vertical="center" indent="1" readingOrder="2"/>
      <protection locked="0" hidden="1"/>
    </xf>
    <xf numFmtId="166" fontId="8" fillId="0" borderId="0" xfId="0" applyFont="1" applyFill="1" applyAlignment="1">
      <alignment vertical="center" wrapText="1"/>
      <protection locked="0" hidden="1"/>
    </xf>
    <xf numFmtId="166" fontId="8" fillId="0" borderId="4" xfId="0" applyFont="1" applyFill="1" applyBorder="1" applyAlignment="1">
      <alignment horizontal="center" vertical="top"/>
      <protection locked="0" hidden="1"/>
    </xf>
    <xf numFmtId="166" fontId="8" fillId="0" borderId="8" xfId="0" applyFont="1" applyFill="1" applyBorder="1" applyAlignment="1">
      <alignment horizontal="center" vertical="top"/>
      <protection locked="0" hidden="1"/>
    </xf>
    <xf numFmtId="166" fontId="8" fillId="0" borderId="0" xfId="0" applyFont="1" applyFill="1" applyAlignment="1">
      <alignment horizontal="center" vertical="center" wrapText="1"/>
      <protection locked="0" hidden="1"/>
    </xf>
    <xf numFmtId="3" fontId="7" fillId="0" borderId="11" xfId="0" applyNumberFormat="1" applyFont="1" applyFill="1" applyBorder="1" applyAlignment="1">
      <alignment horizontal="center"/>
      <protection locked="0" hidden="1"/>
    </xf>
    <xf numFmtId="209" fontId="8" fillId="0" borderId="1" xfId="0" applyNumberFormat="1" applyFont="1" applyFill="1" applyBorder="1" applyAlignment="1">
      <alignment horizontal="center"/>
      <protection locked="0" hidden="1"/>
    </xf>
    <xf numFmtId="0" fontId="25" fillId="0" borderId="7" xfId="19" applyFont="1" applyBorder="1"/>
    <xf numFmtId="166" fontId="25" fillId="0" borderId="7" xfId="0" applyFont="1" applyFill="1" applyBorder="1" applyAlignment="1">
      <protection locked="0" hidden="1"/>
    </xf>
    <xf numFmtId="0" fontId="35" fillId="0" borderId="7" xfId="19" applyFont="1" applyBorder="1"/>
    <xf numFmtId="0" fontId="26" fillId="0" borderId="7" xfId="19" applyFont="1" applyBorder="1" applyAlignment="1">
      <alignment horizontal="right" readingOrder="2"/>
    </xf>
    <xf numFmtId="166" fontId="25" fillId="0" borderId="0" xfId="0" applyFont="1" applyFill="1" applyAlignment="1">
      <protection locked="0" hidden="1"/>
    </xf>
    <xf numFmtId="0" fontId="7" fillId="0" borderId="0" xfId="20" applyFont="1" applyAlignment="1">
      <alignment horizontal="left"/>
    </xf>
    <xf numFmtId="0" fontId="36" fillId="0" borderId="0" xfId="22" applyFont="1" applyAlignment="1">
      <alignment horizontal="centerContinuous" vertical="top"/>
    </xf>
    <xf numFmtId="0" fontId="18" fillId="0" borderId="2" xfId="22" applyFont="1" applyBorder="1" applyAlignment="1">
      <alignment horizontal="center" vertical="center"/>
    </xf>
    <xf numFmtId="0" fontId="18" fillId="0" borderId="6" xfId="22" applyFont="1" applyBorder="1" applyAlignment="1">
      <alignment horizontal="center" vertical="center"/>
    </xf>
    <xf numFmtId="0" fontId="18" fillId="0" borderId="12" xfId="22" applyFont="1" applyBorder="1" applyAlignment="1">
      <alignment horizontal="center"/>
    </xf>
    <xf numFmtId="0" fontId="17" fillId="0" borderId="0" xfId="22" applyFont="1"/>
    <xf numFmtId="0" fontId="18" fillId="0" borderId="11" xfId="22" applyFont="1" applyBorder="1" applyAlignment="1">
      <alignment horizontal="center" vertical="center"/>
    </xf>
    <xf numFmtId="0" fontId="18" fillId="0" borderId="11" xfId="22" applyFont="1" applyBorder="1" applyAlignment="1">
      <alignment horizontal="center" vertical="center" readingOrder="2"/>
    </xf>
    <xf numFmtId="0" fontId="20" fillId="0" borderId="1" xfId="22" applyFont="1" applyBorder="1" applyAlignment="1">
      <alignment horizontal="centerContinuous" vertical="top"/>
    </xf>
    <xf numFmtId="0" fontId="20" fillId="0" borderId="9" xfId="22" applyFont="1" applyBorder="1" applyAlignment="1">
      <alignment horizontal="centerContinuous" vertical="top"/>
    </xf>
    <xf numFmtId="0" fontId="20" fillId="0" borderId="11" xfId="22" applyFont="1" applyBorder="1" applyAlignment="1">
      <alignment horizontal="center" vertical="top"/>
    </xf>
    <xf numFmtId="0" fontId="20" fillId="0" borderId="9" xfId="22" applyFont="1" applyBorder="1" applyAlignment="1">
      <alignment horizontal="center" vertical="top"/>
    </xf>
    <xf numFmtId="0" fontId="20" fillId="0" borderId="1" xfId="22" applyFont="1" applyBorder="1" applyAlignment="1">
      <alignment horizontal="center" vertical="top"/>
    </xf>
    <xf numFmtId="0" fontId="20" fillId="0" borderId="4" xfId="22" applyFont="1" applyBorder="1" applyAlignment="1">
      <alignment horizontal="center" vertical="center"/>
    </xf>
    <xf numFmtId="0" fontId="20" fillId="0" borderId="10" xfId="22" applyFont="1" applyBorder="1" applyAlignment="1">
      <alignment horizontal="center" vertical="center"/>
    </xf>
    <xf numFmtId="0" fontId="20" fillId="0" borderId="8" xfId="22" applyFont="1" applyBorder="1" applyAlignment="1">
      <alignment horizontal="center"/>
    </xf>
    <xf numFmtId="0" fontId="20" fillId="0" borderId="8" xfId="22" applyFont="1" applyBorder="1" applyAlignment="1">
      <alignment horizontal="center" readingOrder="1"/>
    </xf>
    <xf numFmtId="0" fontId="17" fillId="0" borderId="8" xfId="22" applyFont="1" applyBorder="1" applyAlignment="1">
      <alignment horizontal="center"/>
    </xf>
    <xf numFmtId="0" fontId="20" fillId="0" borderId="4" xfId="22" applyFont="1" applyBorder="1" applyAlignment="1">
      <alignment horizontal="center" readingOrder="1"/>
    </xf>
    <xf numFmtId="0" fontId="17" fillId="0" borderId="0" xfId="22" applyFont="1" applyAlignment="1">
      <alignment vertical="center"/>
    </xf>
    <xf numFmtId="0" fontId="17" fillId="0" borderId="9" xfId="22" applyFont="1" applyBorder="1" applyAlignment="1">
      <alignment horizontal="center"/>
    </xf>
    <xf numFmtId="166" fontId="17" fillId="0" borderId="12" xfId="0" applyFont="1" applyFill="1" applyBorder="1" applyAlignment="1">
      <alignment horizontal="right" indent="3"/>
      <protection locked="0" hidden="1"/>
    </xf>
    <xf numFmtId="3" fontId="17" fillId="0" borderId="12" xfId="0" applyNumberFormat="1" applyFont="1" applyFill="1" applyBorder="1" applyAlignment="1">
      <alignment horizontal="right" indent="2"/>
      <protection locked="0" hidden="1"/>
    </xf>
    <xf numFmtId="3" fontId="17" fillId="0" borderId="12" xfId="0" applyNumberFormat="1" applyFont="1" applyFill="1" applyBorder="1" applyAlignment="1">
      <alignment horizontal="right" indent="3"/>
      <protection locked="0" hidden="1"/>
    </xf>
    <xf numFmtId="3" fontId="17" fillId="0" borderId="11" xfId="0" applyNumberFormat="1" applyFont="1" applyFill="1" applyBorder="1" applyAlignment="1">
      <alignment horizontal="right" indent="2"/>
      <protection locked="0" hidden="1"/>
    </xf>
    <xf numFmtId="4" fontId="17" fillId="0" borderId="11" xfId="0" applyNumberFormat="1" applyFont="1" applyFill="1" applyBorder="1" applyAlignment="1">
      <alignment horizontal="right" indent="2"/>
      <protection locked="0" hidden="1"/>
    </xf>
    <xf numFmtId="4" fontId="17" fillId="0" borderId="11" xfId="0" applyNumberFormat="1" applyFont="1" applyFill="1" applyBorder="1" applyAlignment="1">
      <alignment horizontal="center"/>
      <protection locked="0" hidden="1"/>
    </xf>
    <xf numFmtId="4" fontId="17" fillId="0" borderId="12" xfId="0" applyNumberFormat="1" applyFont="1" applyFill="1" applyBorder="1" applyAlignment="1">
      <alignment horizontal="right" indent="2"/>
      <protection locked="0" hidden="1"/>
    </xf>
    <xf numFmtId="2" fontId="17" fillId="0" borderId="12" xfId="0" applyNumberFormat="1" applyFont="1" applyFill="1" applyBorder="1" applyAlignment="1">
      <alignment horizontal="right" indent="3"/>
      <protection locked="0" hidden="1"/>
    </xf>
    <xf numFmtId="166" fontId="17" fillId="0" borderId="11" xfId="0" applyFont="1" applyFill="1" applyBorder="1" applyAlignment="1">
      <alignment horizontal="right" indent="3"/>
      <protection locked="0" hidden="1"/>
    </xf>
    <xf numFmtId="3" fontId="17" fillId="0" borderId="11" xfId="0" applyNumberFormat="1" applyFont="1" applyFill="1" applyBorder="1" applyAlignment="1">
      <alignment horizontal="right" indent="3"/>
      <protection locked="0" hidden="1"/>
    </xf>
    <xf numFmtId="2" fontId="17" fillId="0" borderId="11" xfId="0" applyNumberFormat="1" applyFont="1" applyFill="1" applyBorder="1" applyAlignment="1">
      <alignment horizontal="right" indent="3"/>
      <protection locked="0" hidden="1"/>
    </xf>
    <xf numFmtId="0" fontId="17" fillId="0" borderId="0" xfId="22" applyFont="1" applyAlignment="1">
      <alignment horizontal="center"/>
    </xf>
    <xf numFmtId="4" fontId="17" fillId="0" borderId="12" xfId="0" applyNumberFormat="1" applyFont="1" applyFill="1" applyBorder="1" applyAlignment="1">
      <alignment horizontal="center"/>
      <protection locked="0" hidden="1"/>
    </xf>
    <xf numFmtId="166" fontId="20" fillId="0" borderId="0" xfId="0" applyFont="1" applyFill="1" applyAlignment="1">
      <alignment horizontal="left"/>
      <protection locked="0" hidden="1"/>
    </xf>
    <xf numFmtId="2" fontId="17" fillId="0" borderId="7" xfId="22" applyNumberFormat="1" applyFont="1" applyBorder="1" applyAlignment="1">
      <alignment horizontal="right" readingOrder="2"/>
    </xf>
    <xf numFmtId="2" fontId="17" fillId="0" borderId="0" xfId="22" applyNumberFormat="1" applyFont="1" applyAlignment="1">
      <alignment horizontal="right" readingOrder="2"/>
    </xf>
    <xf numFmtId="0" fontId="19" fillId="0" borderId="0" xfId="20" applyFont="1" applyAlignment="1">
      <alignment horizontal="right" readingOrder="2"/>
    </xf>
    <xf numFmtId="0" fontId="17" fillId="0" borderId="0" xfId="22" applyFont="1" applyAlignment="1">
      <alignment horizontal="centerContinuous"/>
    </xf>
    <xf numFmtId="0" fontId="7" fillId="0" borderId="0" xfId="22" applyFont="1" applyAlignment="1">
      <alignment horizontal="left" vertical="top"/>
    </xf>
    <xf numFmtId="0" fontId="7" fillId="0" borderId="0" xfId="22" applyFont="1" applyAlignment="1">
      <alignment horizontal="right" vertical="top"/>
    </xf>
    <xf numFmtId="0" fontId="17" fillId="0" borderId="2" xfId="22" applyFont="1" applyBorder="1" applyAlignment="1">
      <alignment horizontal="left" vertical="top"/>
    </xf>
    <xf numFmtId="0" fontId="20" fillId="0" borderId="7" xfId="22" applyFont="1" applyBorder="1" applyAlignment="1">
      <alignment horizontal="centerContinuous" vertical="top"/>
    </xf>
    <xf numFmtId="0" fontId="17" fillId="0" borderId="12" xfId="22" applyFont="1" applyBorder="1" applyAlignment="1">
      <alignment horizontal="centerContinuous" vertical="top"/>
    </xf>
    <xf numFmtId="0" fontId="17" fillId="0" borderId="12" xfId="22" applyFont="1" applyBorder="1" applyAlignment="1">
      <alignment horizontal="right" vertical="top"/>
    </xf>
    <xf numFmtId="0" fontId="17" fillId="0" borderId="0" xfId="22" applyFont="1" applyAlignment="1">
      <alignment vertical="top"/>
    </xf>
    <xf numFmtId="0" fontId="18" fillId="0" borderId="1" xfId="22" applyFont="1" applyBorder="1" applyAlignment="1">
      <alignment horizontal="centerContinuous" vertical="top"/>
    </xf>
    <xf numFmtId="0" fontId="18" fillId="0" borderId="9" xfId="22" applyFont="1" applyBorder="1" applyAlignment="1">
      <alignment horizontal="centerContinuous" vertical="top"/>
    </xf>
    <xf numFmtId="0" fontId="18" fillId="0" borderId="11" xfId="22" applyFont="1" applyBorder="1" applyAlignment="1">
      <alignment horizontal="center"/>
    </xf>
    <xf numFmtId="0" fontId="18" fillId="0" borderId="9" xfId="22" applyFont="1" applyBorder="1" applyAlignment="1">
      <alignment horizontal="center"/>
    </xf>
    <xf numFmtId="0" fontId="19" fillId="0" borderId="4" xfId="22" applyFont="1" applyBorder="1"/>
    <xf numFmtId="0" fontId="19" fillId="0" borderId="3" xfId="22" applyFont="1" applyBorder="1"/>
    <xf numFmtId="0" fontId="20" fillId="0" borderId="8" xfId="22" applyFont="1" applyBorder="1" applyAlignment="1">
      <alignment horizontal="center" vertical="top"/>
    </xf>
    <xf numFmtId="0" fontId="20" fillId="0" borderId="10" xfId="22" applyFont="1" applyBorder="1" applyAlignment="1">
      <alignment horizontal="center" vertical="top"/>
    </xf>
    <xf numFmtId="166" fontId="8" fillId="0" borderId="2" xfId="0" applyFont="1" applyFill="1" applyBorder="1" applyAlignment="1">
      <alignment horizontal="left"/>
      <protection locked="0" hidden="1"/>
    </xf>
    <xf numFmtId="0" fontId="8" fillId="0" borderId="9" xfId="22" applyFont="1" applyBorder="1" applyAlignment="1">
      <alignment horizontal="center"/>
    </xf>
    <xf numFmtId="3" fontId="7" fillId="0" borderId="12" xfId="0" applyNumberFormat="1" applyFont="1" applyFill="1" applyBorder="1" applyAlignment="1">
      <alignment horizontal="right" indent="2" readingOrder="1"/>
      <protection locked="0" hidden="1"/>
    </xf>
    <xf numFmtId="3" fontId="7" fillId="0" borderId="12" xfId="22" applyNumberFormat="1" applyFont="1" applyBorder="1" applyAlignment="1">
      <alignment horizontal="right" indent="2" readingOrder="1"/>
    </xf>
    <xf numFmtId="3" fontId="7" fillId="0" borderId="11" xfId="22" applyNumberFormat="1" applyFont="1" applyBorder="1" applyAlignment="1">
      <alignment horizontal="right" indent="2" readingOrder="1"/>
    </xf>
    <xf numFmtId="166" fontId="8" fillId="0" borderId="1" xfId="0" applyFont="1" applyFill="1" applyBorder="1" applyAlignment="1">
      <alignment horizontal="left"/>
      <protection locked="0" hidden="1"/>
    </xf>
    <xf numFmtId="0" fontId="8" fillId="0" borderId="0" xfId="22" applyFont="1" applyAlignment="1">
      <alignment horizontal="center"/>
    </xf>
    <xf numFmtId="166" fontId="8" fillId="0" borderId="0" xfId="0" applyFont="1" applyFill="1" applyAlignment="1">
      <alignment horizontal="left"/>
      <protection locked="0" hidden="1"/>
    </xf>
    <xf numFmtId="0" fontId="38" fillId="0" borderId="7" xfId="20" applyFont="1" applyBorder="1" applyAlignment="1">
      <alignment horizontal="left"/>
    </xf>
    <xf numFmtId="0" fontId="9" fillId="0" borderId="7" xfId="20" applyFont="1" applyBorder="1" applyAlignment="1">
      <alignment horizontal="right" readingOrder="2"/>
    </xf>
    <xf numFmtId="0" fontId="38" fillId="0" borderId="0" xfId="20" applyFont="1" applyAlignment="1">
      <alignment horizontal="left"/>
    </xf>
    <xf numFmtId="0" fontId="9" fillId="0" borderId="0" xfId="20" applyFont="1" applyAlignment="1">
      <alignment horizontal="right" readingOrder="2"/>
    </xf>
    <xf numFmtId="0" fontId="8" fillId="0" borderId="0" xfId="22" applyFont="1"/>
    <xf numFmtId="0" fontId="17" fillId="0" borderId="0" xfId="22" applyFont="1" applyAlignment="1">
      <alignment horizontal="right" vertical="top"/>
    </xf>
    <xf numFmtId="0" fontId="20" fillId="0" borderId="4" xfId="22" applyFont="1" applyBorder="1" applyAlignment="1">
      <alignment horizontal="centerContinuous" vertical="top"/>
    </xf>
    <xf numFmtId="0" fontId="18" fillId="0" borderId="10" xfId="22" applyFont="1" applyBorder="1" applyAlignment="1">
      <alignment horizontal="centerContinuous" vertical="top"/>
    </xf>
    <xf numFmtId="0" fontId="5" fillId="0" borderId="0" xfId="22" applyFont="1"/>
    <xf numFmtId="0" fontId="11" fillId="0" borderId="1" xfId="22" applyFont="1" applyBorder="1" applyAlignment="1">
      <alignment horizontal="centerContinuous"/>
    </xf>
    <xf numFmtId="0" fontId="11" fillId="0" borderId="0" xfId="22" applyFont="1" applyAlignment="1">
      <alignment horizontal="centerContinuous"/>
    </xf>
    <xf numFmtId="0" fontId="11" fillId="0" borderId="4" xfId="22" applyFont="1" applyBorder="1" applyAlignment="1">
      <alignment horizontal="centerContinuous" vertical="center" readingOrder="1"/>
    </xf>
    <xf numFmtId="0" fontId="13" fillId="0" borderId="3" xfId="22" applyFont="1" applyBorder="1" applyAlignment="1">
      <alignment horizontal="centerContinuous" vertical="center" readingOrder="1"/>
    </xf>
    <xf numFmtId="0" fontId="13" fillId="0" borderId="10" xfId="22" applyFont="1" applyBorder="1" applyAlignment="1">
      <alignment horizontal="centerContinuous" vertical="center" readingOrder="1"/>
    </xf>
    <xf numFmtId="0" fontId="5" fillId="0" borderId="1" xfId="22" applyFont="1" applyBorder="1"/>
    <xf numFmtId="0" fontId="5" fillId="0" borderId="0" xfId="22" applyFont="1" applyAlignment="1">
      <alignment horizontal="centerContinuous"/>
    </xf>
    <xf numFmtId="0" fontId="11" fillId="0" borderId="10" xfId="22" applyFont="1" applyBorder="1" applyAlignment="1">
      <alignment horizontal="centerContinuous" vertical="top"/>
    </xf>
    <xf numFmtId="0" fontId="17" fillId="0" borderId="0" xfId="20" applyFont="1" applyAlignment="1">
      <alignment horizontal="left"/>
    </xf>
    <xf numFmtId="0" fontId="8" fillId="0" borderId="0" xfId="0" applyNumberFormat="1" applyFont="1" applyFill="1" applyAlignment="1">
      <alignment horizontal="center" readingOrder="2"/>
      <protection locked="0" hidden="1"/>
    </xf>
    <xf numFmtId="166" fontId="8" fillId="0" borderId="11" xfId="0" applyFont="1" applyFill="1" applyBorder="1" applyAlignment="1">
      <alignment horizontal="center" vertical="center" wrapText="1"/>
      <protection locked="0" hidden="1"/>
    </xf>
    <xf numFmtId="166" fontId="7" fillId="0" borderId="0" xfId="0" applyFont="1" applyFill="1" applyAlignment="1">
      <alignment horizontal="center" vertical="center" wrapText="1"/>
      <protection locked="0" hidden="1"/>
    </xf>
    <xf numFmtId="2" fontId="17" fillId="0" borderId="0" xfId="22" applyNumberFormat="1" applyFont="1" applyAlignment="1">
      <alignment horizontal="right" indent="3"/>
    </xf>
    <xf numFmtId="197" fontId="21" fillId="0" borderId="9" xfId="0" applyNumberFormat="1" applyFont="1" applyFill="1" applyBorder="1" applyAlignment="1">
      <protection locked="0" hidden="1"/>
    </xf>
    <xf numFmtId="166" fontId="30" fillId="0" borderId="2" xfId="0" applyFont="1" applyFill="1" applyBorder="1" applyAlignment="1">
      <alignment horizontal="left"/>
      <protection locked="0" hidden="1"/>
    </xf>
    <xf numFmtId="166" fontId="30" fillId="0" borderId="7" xfId="0" applyFont="1" applyFill="1" applyBorder="1" applyAlignment="1">
      <alignment horizontal="left"/>
      <protection locked="0" hidden="1"/>
    </xf>
    <xf numFmtId="196" fontId="21" fillId="0" borderId="12" xfId="0" applyNumberFormat="1" applyFont="1" applyFill="1" applyBorder="1" applyAlignment="1">
      <alignment horizontal="right"/>
      <protection locked="0" hidden="1"/>
    </xf>
    <xf numFmtId="197" fontId="21" fillId="0" borderId="6" xfId="0" applyNumberFormat="1" applyFont="1" applyFill="1" applyBorder="1" applyAlignment="1">
      <protection locked="0" hidden="1"/>
    </xf>
    <xf numFmtId="166" fontId="20" fillId="0" borderId="0" xfId="0" applyFont="1" applyFill="1" applyAlignment="1">
      <alignment horizontal="left" vertical="top"/>
      <protection locked="0" hidden="1"/>
    </xf>
    <xf numFmtId="196" fontId="17" fillId="0" borderId="11" xfId="0" applyNumberFormat="1" applyFont="1" applyFill="1" applyBorder="1" applyAlignment="1">
      <alignment horizontal="right"/>
      <protection locked="0" hidden="1"/>
    </xf>
    <xf numFmtId="197" fontId="17" fillId="0" borderId="9" xfId="0" applyNumberFormat="1" applyFont="1" applyFill="1" applyBorder="1" applyAlignment="1">
      <protection locked="0" hidden="1"/>
    </xf>
    <xf numFmtId="166" fontId="28" fillId="0" borderId="8" xfId="0" applyFont="1" applyFill="1" applyBorder="1" applyAlignment="1">
      <alignment horizontal="center" vertical="center"/>
      <protection locked="0" hidden="1"/>
    </xf>
    <xf numFmtId="2" fontId="17" fillId="0" borderId="11" xfId="22" applyNumberFormat="1" applyFont="1" applyBorder="1" applyAlignment="1">
      <alignment horizontal="right" indent="3"/>
    </xf>
    <xf numFmtId="2" fontId="7" fillId="0" borderId="7" xfId="22" applyNumberFormat="1" applyFont="1" applyBorder="1" applyAlignment="1">
      <alignment horizontal="right" readingOrder="2"/>
    </xf>
    <xf numFmtId="166" fontId="28" fillId="0" borderId="11" xfId="0" applyFont="1" applyFill="1" applyBorder="1" applyAlignment="1">
      <alignment horizontal="right" indent="1"/>
      <protection locked="0" hidden="1"/>
    </xf>
    <xf numFmtId="166" fontId="30" fillId="0" borderId="11" xfId="0" applyFont="1" applyFill="1" applyBorder="1" applyAlignment="1">
      <alignment horizontal="left" wrapText="1" indent="1"/>
      <protection locked="0" hidden="1"/>
    </xf>
    <xf numFmtId="170" fontId="30" fillId="0" borderId="9" xfId="0" applyNumberFormat="1" applyFont="1" applyFill="1" applyBorder="1" applyAlignment="1">
      <alignment horizontal="right"/>
      <protection locked="0" hidden="1"/>
    </xf>
    <xf numFmtId="166" fontId="21" fillId="0" borderId="11" xfId="0" applyFont="1" applyFill="1" applyBorder="1" applyAlignment="1">
      <alignment horizontal="left" wrapText="1" indent="2"/>
      <protection locked="0" hidden="1"/>
    </xf>
    <xf numFmtId="170" fontId="21" fillId="0" borderId="11" xfId="0" applyNumberFormat="1" applyFont="1" applyFill="1" applyBorder="1" applyAlignment="1">
      <alignment horizontal="right"/>
      <protection locked="0" hidden="1"/>
    </xf>
    <xf numFmtId="166" fontId="15" fillId="0" borderId="11" xfId="0" applyFont="1" applyFill="1" applyBorder="1" applyAlignment="1">
      <alignment horizontal="right" indent="2"/>
      <protection locked="0" hidden="1"/>
    </xf>
    <xf numFmtId="166" fontId="21" fillId="0" borderId="1" xfId="0" applyFont="1" applyFill="1" applyBorder="1" applyAlignment="1">
      <alignment horizontal="left" wrapText="1" indent="2"/>
      <protection locked="0" hidden="1"/>
    </xf>
    <xf numFmtId="166" fontId="30" fillId="0" borderId="1" xfId="0" applyFont="1" applyFill="1" applyBorder="1" applyAlignment="1">
      <alignment horizontal="left" wrapText="1" indent="1"/>
      <protection locked="0" hidden="1"/>
    </xf>
    <xf numFmtId="170" fontId="30" fillId="0" borderId="11" xfId="0" applyNumberFormat="1" applyFont="1" applyFill="1" applyBorder="1" applyAlignment="1">
      <alignment horizontal="right"/>
      <protection locked="0" hidden="1"/>
    </xf>
    <xf numFmtId="170" fontId="21" fillId="0" borderId="8" xfId="0" applyNumberFormat="1" applyFont="1" applyFill="1" applyBorder="1" applyAlignment="1">
      <alignment horizontal="right"/>
      <protection locked="0" hidden="1"/>
    </xf>
    <xf numFmtId="166" fontId="39" fillId="0" borderId="0" xfId="0" applyFont="1" applyFill="1" applyAlignment="1">
      <protection locked="0" hidden="1"/>
    </xf>
    <xf numFmtId="166" fontId="21" fillId="0" borderId="7" xfId="0" applyFont="1" applyFill="1" applyBorder="1" applyAlignment="1">
      <alignment horizontal="right" readingOrder="2"/>
      <protection locked="0" hidden="1"/>
    </xf>
    <xf numFmtId="166" fontId="32" fillId="0" borderId="0" xfId="0" applyFont="1" applyFill="1" applyAlignment="1">
      <protection locked="0" hidden="1"/>
    </xf>
    <xf numFmtId="166" fontId="13" fillId="0" borderId="11" xfId="0" applyFont="1" applyFill="1" applyBorder="1" applyAlignment="1">
      <alignment horizontal="center" vertical="center" wrapText="1" readingOrder="2"/>
      <protection locked="0" hidden="1"/>
    </xf>
    <xf numFmtId="166" fontId="11" fillId="0" borderId="8" xfId="0" applyFont="1" applyFill="1" applyBorder="1" applyAlignment="1">
      <alignment horizontal="center" vertical="center" wrapText="1" readingOrder="1"/>
      <protection locked="0" hidden="1"/>
    </xf>
    <xf numFmtId="0" fontId="11" fillId="0" borderId="3" xfId="0" applyNumberFormat="1" applyFont="1" applyFill="1" applyBorder="1" applyAlignment="1" applyProtection="1">
      <alignment horizontal="left" vertical="center" indent="2"/>
    </xf>
    <xf numFmtId="0" fontId="18" fillId="0" borderId="10" xfId="0" applyNumberFormat="1" applyFont="1" applyFill="1" applyBorder="1" applyAlignment="1" applyProtection="1">
      <alignment horizontal="right" indent="2" readingOrder="2"/>
    </xf>
    <xf numFmtId="0" fontId="24" fillId="0" borderId="0" xfId="0" applyNumberFormat="1" applyFont="1" applyFill="1" applyAlignment="1" applyProtection="1">
      <alignment horizontal="left"/>
    </xf>
    <xf numFmtId="166" fontId="22" fillId="0" borderId="0" xfId="0" applyFont="1" applyFill="1" applyAlignment="1">
      <alignment horizontal="center" wrapText="1"/>
      <protection locked="0" hidden="1"/>
    </xf>
    <xf numFmtId="166" fontId="22" fillId="0" borderId="0" xfId="0" applyFont="1" applyFill="1" applyAlignment="1">
      <alignment wrapText="1"/>
      <protection locked="0" hidden="1"/>
    </xf>
    <xf numFmtId="166" fontId="10" fillId="0" borderId="12" xfId="0" applyFont="1" applyFill="1" applyBorder="1" applyAlignment="1">
      <alignment vertical="center" readingOrder="2"/>
      <protection locked="0" hidden="1"/>
    </xf>
    <xf numFmtId="166" fontId="6" fillId="0" borderId="5" xfId="0" applyFont="1" applyFill="1" applyBorder="1" applyAlignment="1">
      <alignment vertical="center"/>
      <protection locked="0" hidden="1"/>
    </xf>
    <xf numFmtId="166" fontId="10" fillId="0" borderId="5" xfId="0" applyFont="1" applyFill="1" applyBorder="1" applyAlignment="1">
      <alignment horizontal="left" vertical="center"/>
      <protection locked="0" hidden="1"/>
    </xf>
    <xf numFmtId="166" fontId="10" fillId="0" borderId="11" xfId="0" applyFont="1" applyFill="1" applyBorder="1" applyAlignment="1">
      <alignment vertical="center" readingOrder="2"/>
      <protection locked="0" hidden="1"/>
    </xf>
    <xf numFmtId="166" fontId="6" fillId="0" borderId="5" xfId="0" applyFont="1" applyFill="1" applyBorder="1" applyAlignment="1">
      <alignment vertical="center" wrapText="1"/>
      <protection locked="0" hidden="1"/>
    </xf>
    <xf numFmtId="166" fontId="10" fillId="0" borderId="0" xfId="0" applyFont="1" applyFill="1" applyAlignment="1">
      <alignment horizontal="center" vertical="center" wrapText="1"/>
      <protection locked="0" hidden="1"/>
    </xf>
    <xf numFmtId="166" fontId="10" fillId="0" borderId="1" xfId="0" applyFont="1" applyFill="1" applyBorder="1" applyAlignment="1">
      <alignment horizontal="center" vertical="center" wrapText="1"/>
      <protection locked="0" hidden="1"/>
    </xf>
    <xf numFmtId="166" fontId="10" fillId="0" borderId="8" xfId="0" applyFont="1" applyFill="1" applyBorder="1" applyAlignment="1">
      <alignment vertical="center" readingOrder="2"/>
      <protection locked="0" hidden="1"/>
    </xf>
    <xf numFmtId="166" fontId="6" fillId="0" borderId="8" xfId="0" applyFont="1" applyFill="1" applyBorder="1" applyAlignment="1">
      <alignment horizontal="center" vertical="center" wrapText="1"/>
      <protection locked="0" hidden="1"/>
    </xf>
    <xf numFmtId="166" fontId="6" fillId="0" borderId="4" xfId="0" applyFont="1" applyFill="1" applyBorder="1" applyAlignment="1">
      <alignment horizontal="center" vertical="center" wrapText="1"/>
      <protection locked="0" hidden="1"/>
    </xf>
    <xf numFmtId="209" fontId="11" fillId="0" borderId="0" xfId="0" applyNumberFormat="1" applyFont="1" applyFill="1" applyAlignment="1">
      <alignment horizontal="left"/>
      <protection locked="0" hidden="1"/>
    </xf>
    <xf numFmtId="2" fontId="5" fillId="0" borderId="0" xfId="18" applyNumberFormat="1" applyFont="1" applyFill="1" applyAlignment="1">
      <alignment horizontal="right" indent="3"/>
      <protection locked="0" hidden="1"/>
    </xf>
    <xf numFmtId="2" fontId="5" fillId="0" borderId="0" xfId="18" applyNumberFormat="1" applyFont="1" applyFill="1" applyAlignment="1">
      <alignment horizontal="right" indent="1"/>
      <protection locked="0" hidden="1"/>
    </xf>
    <xf numFmtId="2" fontId="5" fillId="0" borderId="0" xfId="18" applyNumberFormat="1" applyFont="1" applyFill="1" applyAlignment="1">
      <alignment horizontal="right" indent="2"/>
      <protection locked="0" hidden="1"/>
    </xf>
    <xf numFmtId="166" fontId="5" fillId="0" borderId="0" xfId="0" applyFont="1" applyFill="1" applyAlignment="1">
      <alignment horizontal="right"/>
      <protection locked="0" hidden="1"/>
    </xf>
    <xf numFmtId="166" fontId="6" fillId="0" borderId="22" xfId="0" applyFont="1" applyFill="1" applyBorder="1" applyAlignment="1">
      <alignment horizontal="right" vertical="center" indent="1"/>
      <protection locked="0" hidden="1"/>
    </xf>
    <xf numFmtId="166" fontId="6" fillId="0" borderId="21" xfId="0" applyFont="1" applyFill="1" applyBorder="1" applyAlignment="1">
      <alignment horizontal="left" vertical="center" indent="1"/>
      <protection locked="0" hidden="1"/>
    </xf>
    <xf numFmtId="2" fontId="22" fillId="0" borderId="7" xfId="18" applyNumberFormat="1" applyFont="1" applyFill="1" applyBorder="1" applyAlignment="1">
      <alignment horizontal="right" indent="3"/>
      <protection locked="0" hidden="1"/>
    </xf>
    <xf numFmtId="2" fontId="22" fillId="0" borderId="7" xfId="18" applyNumberFormat="1" applyFont="1" applyFill="1" applyBorder="1" applyAlignment="1">
      <alignment horizontal="right" indent="1"/>
      <protection locked="0" hidden="1"/>
    </xf>
    <xf numFmtId="2" fontId="22" fillId="0" borderId="7" xfId="18" applyNumberFormat="1" applyFont="1" applyFill="1" applyBorder="1" applyAlignment="1">
      <alignment horizontal="right" indent="2"/>
      <protection locked="0" hidden="1"/>
    </xf>
    <xf numFmtId="166" fontId="5" fillId="0" borderId="7" xfId="0" applyFont="1" applyFill="1" applyBorder="1" applyAlignment="1">
      <protection locked="0" hidden="1"/>
    </xf>
    <xf numFmtId="209" fontId="6" fillId="0" borderId="12" xfId="0" applyNumberFormat="1" applyFont="1" applyFill="1" applyBorder="1" applyAlignment="1">
      <alignment horizontal="left" indent="1"/>
      <protection locked="0" hidden="1"/>
    </xf>
    <xf numFmtId="209" fontId="6" fillId="0" borderId="11" xfId="0" applyNumberFormat="1" applyFont="1" applyFill="1" applyBorder="1" applyAlignment="1">
      <alignment horizontal="left" indent="1"/>
      <protection locked="0" hidden="1"/>
    </xf>
    <xf numFmtId="166" fontId="10" fillId="0" borderId="12" xfId="0" applyFont="1" applyFill="1" applyBorder="1" applyAlignment="1">
      <alignment horizontal="right" vertical="center" indent="1" readingOrder="2"/>
      <protection locked="0" hidden="1"/>
    </xf>
    <xf numFmtId="166" fontId="10" fillId="0" borderId="11" xfId="0" applyFont="1" applyFill="1" applyBorder="1" applyAlignment="1">
      <alignment horizontal="right" vertical="center" indent="1" readingOrder="2"/>
      <protection locked="0" hidden="1"/>
    </xf>
    <xf numFmtId="209" fontId="6" fillId="0" borderId="11" xfId="0" applyNumberFormat="1" applyFont="1" applyFill="1" applyBorder="1" applyAlignment="1">
      <alignment horizontal="right" indent="1"/>
      <protection locked="0" hidden="1"/>
    </xf>
    <xf numFmtId="22" fontId="24" fillId="0" borderId="0" xfId="0" applyNumberFormat="1" applyFont="1" applyFill="1" applyAlignment="1" applyProtection="1">
      <alignment horizontal="left"/>
    </xf>
    <xf numFmtId="2" fontId="22" fillId="0" borderId="12" xfId="0" applyNumberFormat="1" applyFont="1" applyFill="1" applyBorder="1" applyAlignment="1">
      <alignment horizontal="right" indent="2"/>
      <protection locked="0" hidden="1"/>
    </xf>
    <xf numFmtId="2" fontId="22" fillId="0" borderId="11" xfId="18" applyNumberFormat="1" applyFont="1" applyFill="1" applyBorder="1" applyAlignment="1">
      <alignment horizontal="right" indent="2"/>
      <protection locked="0" hidden="1"/>
    </xf>
    <xf numFmtId="2" fontId="41" fillId="0" borderId="11" xfId="18" applyNumberFormat="1" applyFont="1" applyFill="1" applyBorder="1" applyAlignment="1">
      <alignment horizontal="right" indent="2"/>
      <protection locked="0" hidden="1"/>
    </xf>
    <xf numFmtId="2" fontId="22" fillId="0" borderId="12" xfId="0" applyNumberFormat="1" applyFont="1" applyFill="1" applyBorder="1" applyAlignment="1">
      <alignment horizontal="right" indent="3"/>
      <protection locked="0" hidden="1"/>
    </xf>
    <xf numFmtId="2" fontId="22" fillId="0" borderId="11" xfId="18" applyNumberFormat="1" applyFont="1" applyFill="1" applyBorder="1" applyAlignment="1">
      <alignment horizontal="right" indent="3"/>
      <protection locked="0" hidden="1"/>
    </xf>
    <xf numFmtId="2" fontId="41" fillId="0" borderId="11" xfId="18" applyNumberFormat="1" applyFont="1" applyFill="1" applyBorder="1" applyAlignment="1">
      <alignment horizontal="right" indent="3"/>
      <protection locked="0" hidden="1"/>
    </xf>
    <xf numFmtId="2" fontId="22" fillId="0" borderId="12" xfId="0" applyNumberFormat="1" applyFont="1" applyFill="1" applyBorder="1" applyAlignment="1">
      <alignment horizontal="right" indent="4"/>
      <protection locked="0" hidden="1"/>
    </xf>
    <xf numFmtId="2" fontId="22" fillId="0" borderId="11" xfId="18" applyNumberFormat="1" applyFont="1" applyFill="1" applyBorder="1" applyAlignment="1">
      <alignment horizontal="right" indent="4"/>
      <protection locked="0" hidden="1"/>
    </xf>
    <xf numFmtId="2" fontId="41" fillId="0" borderId="11" xfId="18" applyNumberFormat="1" applyFont="1" applyFill="1" applyBorder="1" applyAlignment="1">
      <alignment horizontal="right" indent="4"/>
      <protection locked="0" hidden="1"/>
    </xf>
    <xf numFmtId="164" fontId="15" fillId="0" borderId="0" xfId="0" applyNumberFormat="1" applyFont="1" applyFill="1" applyAlignment="1" applyProtection="1">
      <alignment horizontal="centerContinuous"/>
    </xf>
    <xf numFmtId="164" fontId="15" fillId="0" borderId="0" xfId="0" applyNumberFormat="1" applyFont="1" applyFill="1" applyAlignment="1" applyProtection="1"/>
    <xf numFmtId="164" fontId="14" fillId="0" borderId="0" xfId="0" applyNumberFormat="1" applyFont="1" applyFill="1" applyAlignment="1" applyProtection="1">
      <alignment horizontal="right"/>
    </xf>
    <xf numFmtId="164" fontId="27" fillId="0" borderId="0" xfId="0" applyNumberFormat="1" applyFont="1" applyFill="1" applyAlignment="1" applyProtection="1"/>
    <xf numFmtId="164" fontId="7" fillId="0" borderId="0" xfId="0" applyNumberFormat="1" applyFont="1" applyFill="1" applyAlignment="1" applyProtection="1"/>
    <xf numFmtId="164" fontId="5" fillId="0" borderId="0" xfId="0" applyNumberFormat="1" applyFont="1" applyFill="1" applyAlignment="1" applyProtection="1"/>
    <xf numFmtId="164" fontId="4" fillId="0" borderId="0" xfId="0" applyNumberFormat="1" applyFont="1" applyFill="1" applyAlignment="1" applyProtection="1"/>
    <xf numFmtId="0" fontId="16" fillId="0" borderId="2" xfId="0" applyNumberFormat="1" applyFont="1" applyFill="1" applyBorder="1" applyAlignment="1" applyProtection="1"/>
    <xf numFmtId="0" fontId="7" fillId="0" borderId="2" xfId="0" applyNumberFormat="1" applyFont="1" applyFill="1" applyBorder="1" applyAlignment="1" applyProtection="1">
      <alignment wrapText="1"/>
    </xf>
    <xf numFmtId="165" fontId="4" fillId="0" borderId="11" xfId="0" applyNumberFormat="1" applyFont="1" applyFill="1" applyBorder="1" applyAlignment="1">
      <alignment horizontal="right" indent="2"/>
      <protection locked="0" hidden="1"/>
    </xf>
    <xf numFmtId="166" fontId="13" fillId="0" borderId="5" xfId="0" applyFont="1" applyFill="1" applyBorder="1" applyAlignment="1">
      <alignment horizontal="right" vertical="center" readingOrder="2"/>
      <protection locked="0" hidden="1"/>
    </xf>
    <xf numFmtId="166" fontId="13" fillId="0" borderId="12" xfId="0" applyFont="1" applyFill="1" applyBorder="1" applyAlignment="1">
      <alignment horizontal="center" vertical="center" wrapText="1"/>
      <protection locked="0" hidden="1"/>
    </xf>
    <xf numFmtId="166" fontId="13" fillId="0" borderId="12" xfId="0" applyFont="1" applyFill="1" applyBorder="1" applyAlignment="1">
      <alignment horizontal="right" vertical="center" readingOrder="2"/>
      <protection locked="0" hidden="1"/>
    </xf>
    <xf numFmtId="166" fontId="10" fillId="0" borderId="5" xfId="0" applyFont="1" applyFill="1" applyBorder="1" applyAlignment="1">
      <alignment horizontal="right" vertical="center" indent="1" readingOrder="2"/>
      <protection locked="0" hidden="1"/>
    </xf>
    <xf numFmtId="166" fontId="14" fillId="0" borderId="0" xfId="0" applyFont="1" applyFill="1" applyAlignment="1">
      <protection locked="0" hidden="1"/>
    </xf>
    <xf numFmtId="166" fontId="28" fillId="0" borderId="2" xfId="0" applyFont="1" applyFill="1" applyBorder="1" applyAlignment="1">
      <protection locked="0" hidden="1"/>
    </xf>
    <xf numFmtId="166" fontId="28" fillId="0" borderId="6" xfId="0" applyFont="1" applyFill="1" applyBorder="1" applyAlignment="1">
      <alignment horizontal="centerContinuous"/>
      <protection locked="0" hidden="1"/>
    </xf>
    <xf numFmtId="166" fontId="28" fillId="0" borderId="21" xfId="0" applyFont="1" applyFill="1" applyBorder="1" applyAlignment="1">
      <alignment horizontal="left" vertical="center" indent="1"/>
      <protection locked="0" hidden="1"/>
    </xf>
    <xf numFmtId="166" fontId="28" fillId="0" borderId="21" xfId="0" applyFont="1" applyFill="1" applyBorder="1" applyAlignment="1">
      <alignment horizontal="left" vertical="center" indent="2"/>
      <protection locked="0" hidden="1"/>
    </xf>
    <xf numFmtId="166" fontId="28" fillId="0" borderId="5" xfId="0" applyFont="1" applyFill="1" applyBorder="1" applyAlignment="1">
      <alignment horizontal="left" vertical="center" indent="2"/>
      <protection locked="0" hidden="1"/>
    </xf>
    <xf numFmtId="166" fontId="28" fillId="0" borderId="22" xfId="0" applyFont="1" applyFill="1" applyBorder="1" applyAlignment="1">
      <alignment horizontal="right" vertical="center" indent="1"/>
      <protection locked="0" hidden="1"/>
    </xf>
    <xf numFmtId="166" fontId="28" fillId="0" borderId="12" xfId="0" applyFont="1" applyFill="1" applyBorder="1" applyAlignment="1">
      <alignment horizontal="right" vertical="center" indent="2"/>
      <protection locked="0" hidden="1"/>
    </xf>
    <xf numFmtId="166" fontId="28" fillId="0" borderId="0" xfId="0" applyFont="1" applyFill="1" applyAlignment="1">
      <protection locked="0" hidden="1"/>
    </xf>
    <xf numFmtId="166" fontId="28" fillId="0" borderId="1" xfId="0" applyFont="1" applyFill="1" applyBorder="1" applyAlignment="1">
      <protection locked="0" hidden="1"/>
    </xf>
    <xf numFmtId="0" fontId="28" fillId="0" borderId="2" xfId="0" applyNumberFormat="1" applyFont="1" applyFill="1" applyBorder="1" applyAlignment="1">
      <alignment horizontal="centerContinuous" vertical="center"/>
      <protection locked="0" hidden="1"/>
    </xf>
    <xf numFmtId="166" fontId="28" fillId="0" borderId="7" xfId="0" applyFont="1" applyFill="1" applyBorder="1" applyAlignment="1">
      <alignment horizontal="centerContinuous" vertical="center"/>
      <protection locked="0" hidden="1"/>
    </xf>
    <xf numFmtId="166" fontId="28" fillId="0" borderId="6" xfId="0" applyFont="1" applyFill="1" applyBorder="1" applyAlignment="1">
      <alignment horizontal="centerContinuous" vertical="center"/>
      <protection locked="0" hidden="1"/>
    </xf>
    <xf numFmtId="166" fontId="28" fillId="0" borderId="12" xfId="0" applyFont="1" applyFill="1" applyBorder="1" applyAlignment="1">
      <alignment horizontal="centerContinuous" vertical="center" readingOrder="2"/>
      <protection locked="0" hidden="1"/>
    </xf>
    <xf numFmtId="166" fontId="28" fillId="0" borderId="2" xfId="0" applyFont="1" applyFill="1" applyBorder="1" applyAlignment="1">
      <alignment horizontal="centerContinuous" vertical="center" readingOrder="2"/>
      <protection locked="0" hidden="1"/>
    </xf>
    <xf numFmtId="166" fontId="28" fillId="0" borderId="8" xfId="0" applyFont="1" applyFill="1" applyBorder="1" applyAlignment="1">
      <alignment horizontal="centerContinuous" vertical="center"/>
      <protection locked="0" hidden="1"/>
    </xf>
    <xf numFmtId="166" fontId="28" fillId="0" borderId="3" xfId="0" applyFont="1" applyFill="1" applyBorder="1" applyAlignment="1">
      <alignment horizontal="centerContinuous" vertical="center"/>
      <protection locked="0" hidden="1"/>
    </xf>
    <xf numFmtId="0" fontId="28" fillId="0" borderId="3" xfId="0" applyNumberFormat="1" applyFont="1" applyFill="1" applyBorder="1" applyAlignment="1">
      <alignment horizontal="centerContinuous" vertical="center"/>
      <protection locked="0" hidden="1"/>
    </xf>
    <xf numFmtId="166" fontId="28" fillId="0" borderId="3" xfId="0" applyFont="1" applyFill="1" applyBorder="1" applyAlignment="1">
      <alignment horizontal="centerContinuous" vertical="center" readingOrder="2"/>
      <protection locked="0" hidden="1"/>
    </xf>
    <xf numFmtId="166" fontId="28" fillId="0" borderId="1" xfId="0" applyFont="1" applyFill="1" applyBorder="1" applyAlignment="1">
      <alignment horizontal="center" vertical="center" readingOrder="1"/>
      <protection locked="0" hidden="1"/>
    </xf>
    <xf numFmtId="166" fontId="28" fillId="0" borderId="4" xfId="0" applyFont="1" applyFill="1" applyBorder="1" applyAlignment="1">
      <alignment horizontal="centerContinuous" vertical="center"/>
      <protection locked="0" hidden="1"/>
    </xf>
    <xf numFmtId="166" fontId="28" fillId="0" borderId="3" xfId="0" applyFont="1" applyFill="1" applyBorder="1" applyAlignment="1">
      <alignment horizontal="centerContinuous"/>
      <protection locked="0" hidden="1"/>
    </xf>
    <xf numFmtId="0" fontId="28" fillId="0" borderId="10" xfId="0" applyNumberFormat="1" applyFont="1" applyFill="1" applyBorder="1" applyAlignment="1">
      <alignment horizontal="centerContinuous" vertical="center"/>
      <protection locked="0" hidden="1"/>
    </xf>
    <xf numFmtId="166" fontId="28" fillId="0" borderId="11" xfId="0" applyFont="1" applyFill="1" applyBorder="1" applyAlignment="1">
      <alignment horizontal="center" vertical="center" readingOrder="1"/>
      <protection locked="0" hidden="1"/>
    </xf>
    <xf numFmtId="166" fontId="11" fillId="0" borderId="1" xfId="0" applyFont="1" applyFill="1" applyBorder="1" applyAlignment="1">
      <alignment horizontal="centerContinuous" vertical="top"/>
      <protection locked="0" hidden="1"/>
    </xf>
    <xf numFmtId="166" fontId="11" fillId="0" borderId="9" xfId="0" applyFont="1" applyFill="1" applyBorder="1" applyAlignment="1">
      <alignment horizontal="centerContinuous" vertical="top"/>
      <protection locked="0" hidden="1"/>
    </xf>
    <xf numFmtId="166" fontId="28" fillId="0" borderId="9" xfId="0" applyFont="1" applyFill="1" applyBorder="1" applyAlignment="1">
      <protection locked="0" hidden="1"/>
    </xf>
    <xf numFmtId="166" fontId="28" fillId="0" borderId="11" xfId="0" applyFont="1" applyFill="1" applyBorder="1" applyAlignment="1">
      <alignment horizontal="center" vertical="top"/>
      <protection locked="0" hidden="1"/>
    </xf>
    <xf numFmtId="166" fontId="28" fillId="0" borderId="8" xfId="0" applyFont="1" applyFill="1" applyBorder="1" applyAlignment="1">
      <alignment horizontal="center" vertical="top"/>
      <protection locked="0" hidden="1"/>
    </xf>
    <xf numFmtId="164" fontId="5" fillId="0" borderId="12" xfId="0" applyNumberFormat="1" applyFont="1" applyFill="1" applyBorder="1" applyAlignment="1">
      <alignment horizontal="right" indent="1" readingOrder="1"/>
      <protection locked="0" hidden="1"/>
    </xf>
    <xf numFmtId="165" fontId="5" fillId="0" borderId="12" xfId="0" applyNumberFormat="1" applyFont="1" applyFill="1" applyBorder="1" applyAlignment="1">
      <alignment horizontal="right" indent="1"/>
      <protection locked="0" hidden="1"/>
    </xf>
    <xf numFmtId="165" fontId="5" fillId="0" borderId="12" xfId="0" applyNumberFormat="1" applyFont="1" applyFill="1" applyBorder="1" applyAlignment="1">
      <alignment horizontal="right" indent="1" readingOrder="1"/>
      <protection locked="0" hidden="1"/>
    </xf>
    <xf numFmtId="164" fontId="5" fillId="0" borderId="11" xfId="0" applyNumberFormat="1" applyFont="1" applyFill="1" applyBorder="1" applyAlignment="1">
      <alignment horizontal="right" indent="1" readingOrder="1"/>
      <protection locked="0" hidden="1"/>
    </xf>
    <xf numFmtId="165" fontId="5" fillId="0" borderId="11" xfId="0" applyNumberFormat="1" applyFont="1" applyFill="1" applyBorder="1" applyAlignment="1">
      <alignment horizontal="right" indent="1"/>
      <protection locked="0" hidden="1"/>
    </xf>
    <xf numFmtId="165" fontId="5" fillId="0" borderId="11" xfId="0" applyNumberFormat="1" applyFont="1" applyFill="1" applyBorder="1" applyAlignment="1">
      <alignment horizontal="right" indent="1" readingOrder="1"/>
      <protection locked="0" hidden="1"/>
    </xf>
    <xf numFmtId="166" fontId="42" fillId="0" borderId="0" xfId="0" applyFont="1" applyFill="1" applyAlignment="1">
      <alignment horizontal="centerContinuous"/>
      <protection locked="0" hidden="1"/>
    </xf>
    <xf numFmtId="166" fontId="21" fillId="0" borderId="0" xfId="0" applyFont="1" applyFill="1" applyAlignment="1">
      <alignment horizontal="centerContinuous"/>
      <protection locked="0" hidden="1"/>
    </xf>
    <xf numFmtId="187" fontId="21" fillId="0" borderId="11" xfId="0" applyNumberFormat="1" applyFont="1" applyFill="1" applyBorder="1" applyAlignment="1">
      <protection locked="0" hidden="1"/>
    </xf>
    <xf numFmtId="166" fontId="15" fillId="0" borderId="0" xfId="0" applyFont="1" applyFill="1" applyAlignment="1">
      <alignment horizontal="right" readingOrder="2"/>
      <protection locked="0" hidden="1"/>
    </xf>
    <xf numFmtId="0" fontId="20" fillId="0" borderId="0" xfId="22" applyFont="1" applyAlignment="1">
      <alignment horizontal="center"/>
    </xf>
    <xf numFmtId="0" fontId="20" fillId="0" borderId="0" xfId="22" applyFont="1" applyAlignment="1">
      <alignment horizontal="left"/>
    </xf>
    <xf numFmtId="0" fontId="17" fillId="0" borderId="2" xfId="22" applyFont="1" applyBorder="1"/>
    <xf numFmtId="0" fontId="17" fillId="0" borderId="12" xfId="22" applyFont="1" applyBorder="1"/>
    <xf numFmtId="0" fontId="20" fillId="0" borderId="11" xfId="22" applyFont="1" applyBorder="1" applyAlignment="1">
      <alignment horizontal="center" vertical="center"/>
    </xf>
    <xf numFmtId="165" fontId="21" fillId="0" borderId="11" xfId="0" applyNumberFormat="1" applyFont="1" applyFill="1" applyBorder="1" applyAlignment="1">
      <alignment horizontal="right" indent="1"/>
      <protection locked="0" hidden="1"/>
    </xf>
    <xf numFmtId="164" fontId="17" fillId="0" borderId="7" xfId="0" applyNumberFormat="1" applyFont="1" applyFill="1" applyBorder="1" applyAlignment="1" applyProtection="1"/>
    <xf numFmtId="164" fontId="17" fillId="0" borderId="7" xfId="0" applyNumberFormat="1" applyFont="1" applyFill="1" applyBorder="1" applyAlignment="1" applyProtection="1">
      <alignment horizontal="centerContinuous"/>
    </xf>
    <xf numFmtId="164" fontId="17" fillId="0" borderId="7" xfId="0" applyNumberFormat="1" applyFont="1" applyFill="1" applyBorder="1" applyAlignment="1" applyProtection="1">
      <alignment horizontal="right"/>
    </xf>
    <xf numFmtId="167" fontId="21" fillId="0" borderId="11" xfId="0" applyNumberFormat="1" applyFont="1" applyFill="1" applyBorder="1" applyAlignment="1">
      <alignment horizontal="right"/>
      <protection locked="0" hidden="1"/>
    </xf>
    <xf numFmtId="165" fontId="15" fillId="0" borderId="15" xfId="0" applyNumberFormat="1" applyFont="1" applyFill="1" applyBorder="1" applyAlignment="1">
      <alignment horizontal="right"/>
      <protection locked="0" hidden="1"/>
    </xf>
    <xf numFmtId="206" fontId="17" fillId="0" borderId="0" xfId="0" applyNumberFormat="1" applyFont="1" applyFill="1" applyAlignment="1">
      <alignment horizontal="right" readingOrder="2"/>
      <protection locked="0" hidden="1"/>
    </xf>
    <xf numFmtId="164" fontId="7" fillId="0" borderId="0" xfId="0" applyNumberFormat="1" applyFont="1" applyFill="1" applyAlignment="1" applyProtection="1">
      <alignment horizontal="right"/>
    </xf>
    <xf numFmtId="206" fontId="16" fillId="0" borderId="0" xfId="0" applyNumberFormat="1" applyFont="1" applyFill="1" applyAlignment="1">
      <protection locked="0" hidden="1"/>
    </xf>
    <xf numFmtId="179" fontId="21" fillId="0" borderId="11" xfId="0" applyNumberFormat="1" applyFont="1" applyFill="1" applyBorder="1" applyAlignment="1">
      <alignment horizontal="right"/>
      <protection locked="0" hidden="1"/>
    </xf>
    <xf numFmtId="16" fontId="13" fillId="0" borderId="9" xfId="0" applyNumberFormat="1" applyFont="1" applyFill="1" applyBorder="1" applyAlignment="1" applyProtection="1">
      <alignment horizontal="center"/>
    </xf>
    <xf numFmtId="0" fontId="20" fillId="0" borderId="11" xfId="22" applyFont="1" applyBorder="1" applyAlignment="1">
      <alignment horizontal="center"/>
    </xf>
    <xf numFmtId="189" fontId="17" fillId="0" borderId="11" xfId="0" applyNumberFormat="1" applyFont="1" applyFill="1" applyBorder="1" applyAlignment="1">
      <alignment horizontal="right"/>
      <protection locked="0" hidden="1"/>
    </xf>
    <xf numFmtId="172" fontId="17" fillId="0" borderId="11" xfId="0" applyNumberFormat="1" applyFont="1" applyFill="1" applyBorder="1" applyAlignment="1">
      <alignment horizontal="right"/>
      <protection locked="0" hidden="1"/>
    </xf>
    <xf numFmtId="188" fontId="17" fillId="0" borderId="11" xfId="0" applyNumberFormat="1" applyFont="1" applyFill="1" applyBorder="1" applyAlignment="1">
      <alignment horizontal="right"/>
      <protection locked="0" hidden="1"/>
    </xf>
    <xf numFmtId="185" fontId="21" fillId="0" borderId="1" xfId="0" applyNumberFormat="1" applyFont="1" applyFill="1" applyBorder="1" applyAlignment="1">
      <alignment horizontal="right"/>
      <protection locked="0" hidden="1"/>
    </xf>
    <xf numFmtId="184" fontId="21" fillId="0" borderId="11" xfId="0" applyNumberFormat="1" applyFont="1" applyFill="1" applyBorder="1" applyAlignment="1">
      <alignment horizontal="right"/>
      <protection locked="0" hidden="1"/>
    </xf>
    <xf numFmtId="179" fontId="17" fillId="0" borderId="9" xfId="0" applyNumberFormat="1" applyFont="1" applyFill="1" applyBorder="1" applyAlignment="1">
      <alignment horizontal="right"/>
      <protection locked="0" hidden="1"/>
    </xf>
    <xf numFmtId="165" fontId="15" fillId="0" borderId="0" xfId="0" applyNumberFormat="1" applyFont="1" applyFill="1" applyAlignment="1">
      <alignment horizontal="right"/>
      <protection locked="0" hidden="1"/>
    </xf>
    <xf numFmtId="172" fontId="21" fillId="0" borderId="11" xfId="0" applyNumberFormat="1" applyFont="1" applyFill="1" applyBorder="1" applyAlignment="1">
      <protection locked="0" hidden="1"/>
    </xf>
    <xf numFmtId="177" fontId="21" fillId="0" borderId="11" xfId="0" applyNumberFormat="1" applyFont="1" applyFill="1" applyBorder="1" applyAlignment="1">
      <protection locked="0" hidden="1"/>
    </xf>
    <xf numFmtId="202" fontId="21" fillId="0" borderId="11" xfId="0" applyNumberFormat="1" applyFont="1" applyFill="1" applyBorder="1" applyAlignment="1">
      <protection locked="0" hidden="1"/>
    </xf>
    <xf numFmtId="178" fontId="21" fillId="0" borderId="19" xfId="0" applyNumberFormat="1" applyFont="1" applyFill="1" applyBorder="1" applyAlignment="1">
      <protection locked="0" hidden="1"/>
    </xf>
    <xf numFmtId="165" fontId="5" fillId="0" borderId="15" xfId="0" applyNumberFormat="1" applyFont="1" applyFill="1" applyBorder="1" applyAlignment="1">
      <alignment horizontal="right"/>
      <protection locked="0" hidden="1"/>
    </xf>
    <xf numFmtId="165" fontId="4" fillId="0" borderId="8" xfId="0" applyNumberFormat="1" applyFont="1" applyFill="1" applyBorder="1" applyAlignment="1" applyProtection="1">
      <protection locked="0"/>
    </xf>
    <xf numFmtId="165" fontId="17" fillId="0" borderId="11" xfId="0" applyNumberFormat="1" applyFont="1" applyFill="1" applyBorder="1" applyAlignment="1">
      <alignment horizontal="center" vertical="top"/>
      <protection locked="0" hidden="1"/>
    </xf>
    <xf numFmtId="165" fontId="21" fillId="0" borderId="11" xfId="0" applyNumberFormat="1" applyFont="1" applyFill="1" applyBorder="1" applyAlignment="1">
      <alignment horizontal="center"/>
      <protection locked="0" hidden="1"/>
    </xf>
    <xf numFmtId="165" fontId="5" fillId="0" borderId="1" xfId="0" applyNumberFormat="1" applyFont="1" applyFill="1" applyBorder="1" applyAlignment="1">
      <alignment horizontal="right"/>
      <protection locked="0" hidden="1"/>
    </xf>
    <xf numFmtId="190" fontId="17" fillId="0" borderId="11" xfId="0" applyNumberFormat="1" applyFont="1" applyFill="1" applyBorder="1" applyAlignment="1">
      <protection locked="0" hidden="1"/>
    </xf>
    <xf numFmtId="193" fontId="17" fillId="0" borderId="11" xfId="0" applyNumberFormat="1" applyFont="1" applyFill="1" applyBorder="1" applyAlignment="1">
      <protection locked="0" hidden="1"/>
    </xf>
    <xf numFmtId="192" fontId="17" fillId="0" borderId="11" xfId="0" applyNumberFormat="1" applyFont="1" applyFill="1" applyBorder="1" applyAlignment="1">
      <protection locked="0" hidden="1"/>
    </xf>
    <xf numFmtId="182" fontId="17" fillId="0" borderId="11" xfId="0" applyNumberFormat="1" applyFont="1" applyFill="1" applyBorder="1" applyAlignment="1">
      <protection locked="0" hidden="1"/>
    </xf>
    <xf numFmtId="177" fontId="17" fillId="0" borderId="40" xfId="0" applyNumberFormat="1" applyFont="1" applyFill="1" applyBorder="1" applyAlignment="1">
      <alignment horizontal="right"/>
      <protection locked="0" hidden="1"/>
    </xf>
    <xf numFmtId="179" fontId="17" fillId="0" borderId="11" xfId="0" applyNumberFormat="1" applyFont="1" applyFill="1" applyBorder="1" applyAlignment="1">
      <alignment horizontal="right"/>
      <protection locked="0" hidden="1"/>
    </xf>
    <xf numFmtId="185" fontId="21" fillId="0" borderId="11" xfId="0" applyNumberFormat="1" applyFont="1" applyFill="1" applyBorder="1" applyAlignment="1">
      <alignment horizontal="right"/>
      <protection locked="0" hidden="1"/>
    </xf>
    <xf numFmtId="171" fontId="21" fillId="0" borderId="11" xfId="0" applyNumberFormat="1" applyFont="1" applyFill="1" applyBorder="1" applyAlignment="1">
      <alignment horizontal="right"/>
      <protection locked="0" hidden="1"/>
    </xf>
    <xf numFmtId="172" fontId="17" fillId="0" borderId="1" xfId="0" applyNumberFormat="1" applyFont="1" applyFill="1" applyBorder="1" applyAlignment="1">
      <alignment horizontal="right"/>
      <protection locked="0" hidden="1"/>
    </xf>
    <xf numFmtId="187" fontId="17" fillId="0" borderId="0" xfId="0" applyNumberFormat="1" applyFont="1" applyFill="1" applyAlignment="1">
      <alignment horizontal="right"/>
      <protection locked="0" hidden="1"/>
    </xf>
    <xf numFmtId="178" fontId="21" fillId="0" borderId="11" xfId="0" applyNumberFormat="1" applyFont="1" applyFill="1" applyBorder="1" applyAlignment="1">
      <protection locked="0" hidden="1"/>
    </xf>
    <xf numFmtId="165" fontId="5" fillId="0" borderId="11" xfId="0" applyNumberFormat="1" applyFont="1" applyFill="1" applyBorder="1" applyAlignment="1">
      <alignment horizontal="right"/>
      <protection locked="0" hidden="1"/>
    </xf>
    <xf numFmtId="3" fontId="7" fillId="0" borderId="0" xfId="22" applyNumberFormat="1" applyFont="1"/>
    <xf numFmtId="177" fontId="17" fillId="0" borderId="11" xfId="0" applyNumberFormat="1" applyFont="1" applyFill="1" applyBorder="1" applyAlignment="1">
      <alignment horizontal="right"/>
      <protection locked="0" hidden="1"/>
    </xf>
    <xf numFmtId="197" fontId="21" fillId="0" borderId="11" xfId="0" applyNumberFormat="1" applyFont="1" applyFill="1" applyBorder="1" applyAlignment="1">
      <protection locked="0" hidden="1"/>
    </xf>
    <xf numFmtId="165" fontId="4" fillId="0" borderId="11" xfId="0" applyNumberFormat="1" applyFont="1" applyFill="1" applyBorder="1" applyAlignment="1">
      <alignment horizontal="right"/>
      <protection locked="0" hidden="1"/>
    </xf>
    <xf numFmtId="169" fontId="17" fillId="0" borderId="11" xfId="0" applyNumberFormat="1" applyFont="1" applyFill="1" applyBorder="1" applyAlignment="1">
      <alignment horizontal="right"/>
      <protection locked="0" hidden="1"/>
    </xf>
    <xf numFmtId="177" fontId="17" fillId="0" borderId="41" xfId="0" applyNumberFormat="1" applyFont="1" applyFill="1" applyBorder="1" applyAlignment="1">
      <alignment horizontal="right"/>
      <protection locked="0" hidden="1"/>
    </xf>
    <xf numFmtId="183" fontId="21" fillId="0" borderId="11" xfId="0" applyNumberFormat="1" applyFont="1" applyFill="1" applyBorder="1" applyAlignment="1">
      <protection locked="0" hidden="1"/>
    </xf>
    <xf numFmtId="192" fontId="17" fillId="0" borderId="9" xfId="0" applyNumberFormat="1" applyFont="1" applyFill="1" applyBorder="1" applyAlignment="1">
      <protection locked="0" hidden="1"/>
    </xf>
    <xf numFmtId="178" fontId="17" fillId="0" borderId="11" xfId="0" applyNumberFormat="1" applyFont="1" applyFill="1" applyBorder="1" applyAlignment="1">
      <alignment horizontal="right"/>
      <protection locked="0" hidden="1"/>
    </xf>
    <xf numFmtId="208" fontId="17" fillId="0" borderId="15" xfId="0" applyNumberFormat="1" applyFont="1" applyFill="1" applyBorder="1" applyAlignment="1">
      <alignment horizontal="right"/>
      <protection locked="0" hidden="1"/>
    </xf>
    <xf numFmtId="171" fontId="17" fillId="0" borderId="11" xfId="0" applyNumberFormat="1" applyFont="1" applyFill="1" applyBorder="1" applyAlignment="1">
      <alignment horizontal="right"/>
      <protection locked="0" hidden="1"/>
    </xf>
    <xf numFmtId="167" fontId="17" fillId="0" borderId="11" xfId="0" applyNumberFormat="1" applyFont="1" applyFill="1" applyBorder="1" applyAlignment="1">
      <alignment horizontal="right"/>
      <protection locked="0" hidden="1"/>
    </xf>
    <xf numFmtId="179" fontId="21" fillId="0" borderId="11" xfId="0" applyNumberFormat="1" applyFont="1" applyFill="1" applyBorder="1" applyAlignment="1">
      <protection locked="0" hidden="1"/>
    </xf>
    <xf numFmtId="176" fontId="17" fillId="0" borderId="11" xfId="0" applyNumberFormat="1" applyFont="1" applyFill="1" applyBorder="1" applyAlignment="1">
      <alignment horizontal="right"/>
      <protection locked="0" hidden="1"/>
    </xf>
    <xf numFmtId="186" fontId="17" fillId="0" borderId="11" xfId="0" applyNumberFormat="1" applyFont="1" applyFill="1" applyBorder="1" applyAlignment="1">
      <protection locked="0" hidden="1"/>
    </xf>
    <xf numFmtId="194" fontId="17" fillId="0" borderId="11" xfId="0" applyNumberFormat="1" applyFont="1" applyFill="1" applyBorder="1" applyAlignment="1">
      <protection locked="0" hidden="1"/>
    </xf>
    <xf numFmtId="167" fontId="17" fillId="0" borderId="0" xfId="0" applyNumberFormat="1" applyFont="1" applyFill="1" applyAlignment="1">
      <alignment horizontal="right"/>
      <protection locked="0" hidden="1"/>
    </xf>
    <xf numFmtId="170" fontId="21" fillId="0" borderId="11" xfId="0" applyNumberFormat="1" applyFont="1" applyFill="1" applyBorder="1" applyAlignment="1">
      <protection locked="0" hidden="1"/>
    </xf>
    <xf numFmtId="172" fontId="17" fillId="0" borderId="0" xfId="0" applyNumberFormat="1" applyFont="1" applyFill="1" applyAlignment="1">
      <alignment horizontal="right"/>
      <protection locked="0" hidden="1"/>
    </xf>
    <xf numFmtId="182" fontId="21" fillId="0" borderId="11" xfId="0" applyNumberFormat="1" applyFont="1" applyFill="1" applyBorder="1" applyAlignment="1">
      <protection locked="0" hidden="1"/>
    </xf>
    <xf numFmtId="169" fontId="21" fillId="0" borderId="0" xfId="0" applyNumberFormat="1" applyFont="1" applyFill="1" applyAlignment="1">
      <protection locked="0" hidden="1"/>
    </xf>
    <xf numFmtId="184" fontId="21" fillId="0" borderId="11" xfId="0" applyNumberFormat="1" applyFont="1" applyFill="1" applyBorder="1" applyAlignment="1">
      <protection locked="0" hidden="1"/>
    </xf>
    <xf numFmtId="172" fontId="17" fillId="0" borderId="1" xfId="0" applyNumberFormat="1" applyFont="1" applyFill="1" applyBorder="1" applyAlignment="1">
      <protection locked="0" hidden="1"/>
    </xf>
    <xf numFmtId="187" fontId="17" fillId="0" borderId="11" xfId="0" applyNumberFormat="1" applyFont="1" applyFill="1" applyBorder="1" applyAlignment="1">
      <protection locked="0" hidden="1"/>
    </xf>
    <xf numFmtId="185" fontId="17" fillId="0" borderId="11" xfId="0" applyNumberFormat="1" applyFont="1" applyFill="1" applyBorder="1" applyAlignment="1">
      <protection locked="0" hidden="1"/>
    </xf>
    <xf numFmtId="167" fontId="17" fillId="0" borderId="11" xfId="0" applyNumberFormat="1" applyFont="1" applyFill="1" applyBorder="1" applyAlignment="1">
      <protection locked="0" hidden="1"/>
    </xf>
    <xf numFmtId="167" fontId="17" fillId="0" borderId="16" xfId="0" applyNumberFormat="1" applyFont="1" applyFill="1" applyBorder="1" applyAlignment="1">
      <protection locked="0" hidden="1"/>
    </xf>
    <xf numFmtId="0" fontId="15" fillId="0" borderId="0" xfId="0" applyNumberFormat="1" applyFont="1" applyFill="1" applyAlignment="1" applyProtection="1">
      <alignment readingOrder="1"/>
    </xf>
    <xf numFmtId="0" fontId="44" fillId="0" borderId="2" xfId="0" applyNumberFormat="1" applyFont="1" applyFill="1" applyBorder="1" applyAlignment="1" applyProtection="1">
      <alignment horizontal="centerContinuous" readingOrder="1"/>
    </xf>
    <xf numFmtId="0" fontId="44" fillId="0" borderId="7" xfId="0" applyNumberFormat="1" applyFont="1" applyFill="1" applyBorder="1" applyAlignment="1" applyProtection="1">
      <alignment horizontal="centerContinuous" vertical="center" readingOrder="1"/>
    </xf>
    <xf numFmtId="0" fontId="44" fillId="0" borderId="7" xfId="0" applyNumberFormat="1" applyFont="1" applyFill="1" applyBorder="1" applyAlignment="1" applyProtection="1">
      <alignment horizontal="centerContinuous" vertical="center" readingOrder="2"/>
    </xf>
    <xf numFmtId="0" fontId="44" fillId="0" borderId="6" xfId="0" applyNumberFormat="1" applyFont="1" applyFill="1" applyBorder="1" applyAlignment="1" applyProtection="1">
      <alignment horizontal="centerContinuous" vertical="center" readingOrder="1"/>
    </xf>
    <xf numFmtId="0" fontId="44" fillId="0" borderId="2" xfId="0" applyNumberFormat="1" applyFont="1" applyFill="1" applyBorder="1" applyAlignment="1" applyProtection="1">
      <alignment horizontal="center" readingOrder="1"/>
    </xf>
    <xf numFmtId="0" fontId="44" fillId="0" borderId="12" xfId="0" applyNumberFormat="1" applyFont="1" applyFill="1" applyBorder="1" applyAlignment="1" applyProtection="1">
      <alignment horizontal="center" readingOrder="1"/>
    </xf>
    <xf numFmtId="0" fontId="28" fillId="0" borderId="0" xfId="0" applyNumberFormat="1" applyFont="1" applyFill="1" applyAlignment="1" applyProtection="1">
      <alignment readingOrder="1"/>
    </xf>
    <xf numFmtId="0" fontId="44" fillId="0" borderId="4" xfId="0" applyNumberFormat="1" applyFont="1" applyFill="1" applyBorder="1" applyAlignment="1" applyProtection="1">
      <alignment horizontal="centerContinuous" vertical="top" readingOrder="1"/>
    </xf>
    <xf numFmtId="0" fontId="44" fillId="0" borderId="3" xfId="0" applyNumberFormat="1" applyFont="1" applyFill="1" applyBorder="1" applyAlignment="1" applyProtection="1">
      <alignment horizontal="centerContinuous" vertical="center" readingOrder="1"/>
    </xf>
    <xf numFmtId="0" fontId="44" fillId="0" borderId="1" xfId="0" applyNumberFormat="1" applyFont="1" applyFill="1" applyBorder="1" applyAlignment="1" applyProtection="1">
      <alignment horizontal="centerContinuous" vertical="top" readingOrder="1"/>
    </xf>
    <xf numFmtId="0" fontId="44" fillId="0" borderId="10" xfId="0" applyNumberFormat="1" applyFont="1" applyFill="1" applyBorder="1" applyAlignment="1" applyProtection="1">
      <alignment horizontal="centerContinuous" vertical="center" readingOrder="1"/>
    </xf>
    <xf numFmtId="0" fontId="44" fillId="0" borderId="9" xfId="0" applyNumberFormat="1" applyFont="1" applyFill="1" applyBorder="1" applyAlignment="1" applyProtection="1">
      <alignment horizontal="center" vertical="top" wrapText="1" readingOrder="1"/>
    </xf>
    <xf numFmtId="0" fontId="44" fillId="0" borderId="11" xfId="0" applyNumberFormat="1" applyFont="1" applyFill="1" applyBorder="1" applyAlignment="1" applyProtection="1">
      <alignment horizontal="center" vertical="top" wrapText="1" readingOrder="1"/>
    </xf>
    <xf numFmtId="0" fontId="44" fillId="0" borderId="6" xfId="0" applyNumberFormat="1" applyFont="1" applyFill="1" applyBorder="1" applyAlignment="1" applyProtection="1">
      <alignment horizontal="centerContinuous" readingOrder="1"/>
    </xf>
    <xf numFmtId="0" fontId="44" fillId="0" borderId="0" xfId="0" applyNumberFormat="1" applyFont="1" applyFill="1" applyAlignment="1" applyProtection="1">
      <alignment horizontal="centerContinuous" readingOrder="1"/>
    </xf>
    <xf numFmtId="0" fontId="44" fillId="0" borderId="12" xfId="0" applyNumberFormat="1" applyFont="1" applyFill="1" applyBorder="1" applyAlignment="1" applyProtection="1">
      <alignment horizontal="centerContinuous" readingOrder="1"/>
    </xf>
    <xf numFmtId="0" fontId="44" fillId="0" borderId="4" xfId="0" applyNumberFormat="1" applyFont="1" applyFill="1" applyBorder="1" applyAlignment="1" applyProtection="1">
      <alignment horizontal="centerContinuous" vertical="top" wrapText="1" readingOrder="1"/>
    </xf>
    <xf numFmtId="0" fontId="44" fillId="0" borderId="10" xfId="0" applyNumberFormat="1" applyFont="1" applyFill="1" applyBorder="1" applyAlignment="1" applyProtection="1">
      <alignment horizontal="centerContinuous" vertical="center" wrapText="1" readingOrder="1"/>
    </xf>
    <xf numFmtId="0" fontId="44" fillId="0" borderId="9" xfId="0" applyNumberFormat="1" applyFont="1" applyFill="1" applyBorder="1" applyAlignment="1" applyProtection="1">
      <alignment horizontal="centerContinuous" vertical="center" wrapText="1" readingOrder="1"/>
    </xf>
    <xf numFmtId="0" fontId="44" fillId="0" borderId="11" xfId="0" applyNumberFormat="1" applyFont="1" applyFill="1" applyBorder="1" applyAlignment="1" applyProtection="1">
      <alignment horizontal="center" vertical="center" readingOrder="1"/>
    </xf>
    <xf numFmtId="0" fontId="44" fillId="0" borderId="11" xfId="0" applyNumberFormat="1" applyFont="1" applyFill="1" applyBorder="1" applyAlignment="1" applyProtection="1">
      <alignment horizontal="center" wrapText="1" readingOrder="2"/>
    </xf>
    <xf numFmtId="0" fontId="44" fillId="0" borderId="12" xfId="0" applyNumberFormat="1" applyFont="1" applyFill="1" applyBorder="1" applyAlignment="1" applyProtection="1">
      <alignment horizontal="center" vertical="center" readingOrder="1"/>
    </xf>
    <xf numFmtId="0" fontId="44" fillId="0" borderId="8" xfId="0" applyNumberFormat="1" applyFont="1" applyFill="1" applyBorder="1" applyAlignment="1" applyProtection="1">
      <alignment horizontal="center" vertical="center" readingOrder="1"/>
    </xf>
    <xf numFmtId="0" fontId="44" fillId="0" borderId="10" xfId="0" applyNumberFormat="1" applyFont="1" applyFill="1" applyBorder="1" applyAlignment="1" applyProtection="1">
      <alignment horizontal="center" vertical="center" readingOrder="1"/>
    </xf>
    <xf numFmtId="0" fontId="44" fillId="0" borderId="10" xfId="0" applyNumberFormat="1" applyFont="1" applyFill="1" applyBorder="1" applyAlignment="1" applyProtection="1">
      <alignment horizontal="center" vertical="center" wrapText="1" readingOrder="1"/>
    </xf>
    <xf numFmtId="0" fontId="15" fillId="0" borderId="0" xfId="0" applyNumberFormat="1" applyFont="1" applyFill="1" applyAlignment="1" applyProtection="1">
      <alignment horizontal="center" readingOrder="1"/>
    </xf>
    <xf numFmtId="166" fontId="20" fillId="0" borderId="4" xfId="0" applyFont="1" applyFill="1" applyBorder="1" applyAlignment="1">
      <alignment horizontal="left"/>
      <protection locked="0" hidden="1"/>
    </xf>
    <xf numFmtId="0" fontId="17" fillId="0" borderId="3" xfId="22" applyFont="1" applyBorder="1" applyAlignment="1">
      <alignment horizontal="center"/>
    </xf>
    <xf numFmtId="2" fontId="17" fillId="0" borderId="8" xfId="0" applyNumberFormat="1" applyFont="1" applyFill="1" applyBorder="1" applyAlignment="1">
      <alignment horizontal="right" indent="3"/>
      <protection locked="0" hidden="1"/>
    </xf>
    <xf numFmtId="3" fontId="4" fillId="0" borderId="11" xfId="22" applyNumberFormat="1" applyFont="1" applyBorder="1" applyAlignment="1">
      <alignment horizontal="right" indent="2" readingOrder="1"/>
    </xf>
    <xf numFmtId="166" fontId="11" fillId="0" borderId="11" xfId="0" applyFont="1" applyFill="1" applyBorder="1" applyAlignment="1">
      <alignment horizontal="center" vertical="center"/>
      <protection locked="0" hidden="1"/>
    </xf>
    <xf numFmtId="166" fontId="13" fillId="0" borderId="1" xfId="0" applyFont="1" applyFill="1" applyBorder="1" applyAlignment="1">
      <alignment horizontal="center" vertical="center" wrapText="1" readingOrder="2"/>
      <protection locked="0" hidden="1"/>
    </xf>
    <xf numFmtId="166" fontId="11" fillId="0" borderId="4" xfId="0" applyFont="1" applyFill="1" applyBorder="1" applyAlignment="1">
      <alignment horizontal="center" vertical="center" wrapText="1" readingOrder="1"/>
      <protection locked="0" hidden="1"/>
    </xf>
    <xf numFmtId="166" fontId="13" fillId="0" borderId="12" xfId="0" applyFont="1" applyFill="1" applyBorder="1" applyAlignment="1">
      <alignment horizontal="center" vertical="center"/>
      <protection locked="0" hidden="1"/>
    </xf>
    <xf numFmtId="166" fontId="13" fillId="0" borderId="22" xfId="0" applyFont="1" applyFill="1" applyBorder="1" applyAlignment="1">
      <alignment horizontal="right"/>
      <protection locked="0" hidden="1"/>
    </xf>
    <xf numFmtId="166" fontId="13" fillId="0" borderId="21" xfId="0" applyFont="1" applyFill="1" applyBorder="1" applyAlignment="1">
      <alignment horizontal="left"/>
      <protection locked="0" hidden="1"/>
    </xf>
    <xf numFmtId="209" fontId="20" fillId="0" borderId="2" xfId="0" applyNumberFormat="1" applyFont="1" applyFill="1" applyBorder="1" applyAlignment="1">
      <alignment horizontal="left"/>
      <protection locked="0" hidden="1"/>
    </xf>
    <xf numFmtId="209" fontId="20" fillId="0" borderId="1" xfId="0" applyNumberFormat="1" applyFont="1" applyFill="1" applyBorder="1" applyAlignment="1">
      <alignment horizontal="left"/>
      <protection locked="0" hidden="1"/>
    </xf>
    <xf numFmtId="177" fontId="17" fillId="0" borderId="8" xfId="0" applyNumberFormat="1" applyFont="1" applyFill="1" applyBorder="1" applyAlignment="1">
      <alignment horizontal="right"/>
      <protection locked="0" hidden="1"/>
    </xf>
    <xf numFmtId="166" fontId="20" fillId="0" borderId="6" xfId="0" applyFont="1" applyFill="1" applyBorder="1" applyAlignment="1">
      <alignment horizontal="left"/>
      <protection locked="0" hidden="1"/>
    </xf>
    <xf numFmtId="167" fontId="21" fillId="0" borderId="11" xfId="0" applyNumberFormat="1" applyFont="1" applyFill="1" applyBorder="1" applyAlignment="1">
      <protection locked="0" hidden="1"/>
    </xf>
    <xf numFmtId="177" fontId="21" fillId="0" borderId="11" xfId="0" applyNumberFormat="1" applyFont="1" applyFill="1" applyBorder="1" applyAlignment="1">
      <alignment horizontal="right"/>
      <protection locked="0" hidden="1"/>
    </xf>
    <xf numFmtId="177" fontId="21" fillId="0" borderId="8" xfId="0" applyNumberFormat="1" applyFont="1" applyFill="1" applyBorder="1" applyAlignment="1">
      <alignment horizontal="right"/>
      <protection locked="0" hidden="1"/>
    </xf>
    <xf numFmtId="0" fontId="4" fillId="0" borderId="7" xfId="0" applyNumberFormat="1" applyFont="1" applyFill="1" applyBorder="1" applyAlignment="1" applyProtection="1">
      <alignment horizontal="right" readingOrder="2"/>
    </xf>
    <xf numFmtId="0" fontId="7" fillId="0" borderId="3" xfId="26" applyNumberFormat="1" applyFont="1" applyFill="1" applyBorder="1" applyAlignment="1" applyProtection="1"/>
    <xf numFmtId="185" fontId="17" fillId="0" borderId="11" xfId="0" applyNumberFormat="1" applyFont="1" applyFill="1" applyBorder="1" applyAlignment="1">
      <alignment horizontal="right"/>
      <protection locked="0" hidden="1"/>
    </xf>
    <xf numFmtId="0" fontId="11" fillId="0" borderId="2" xfId="0" applyNumberFormat="1" applyFont="1" applyFill="1" applyBorder="1" applyAlignment="1" applyProtection="1">
      <alignment horizontal="centerContinuous"/>
    </xf>
    <xf numFmtId="218" fontId="17" fillId="0" borderId="11" xfId="0" applyNumberFormat="1" applyFont="1" applyFill="1" applyBorder="1" applyAlignment="1">
      <alignment horizontal="right" indent="2"/>
      <protection locked="0" hidden="1"/>
    </xf>
    <xf numFmtId="218" fontId="17" fillId="0" borderId="11" xfId="0" applyNumberFormat="1" applyFont="1" applyFill="1" applyBorder="1" applyAlignment="1">
      <alignment horizontal="right" vertical="top" indent="2"/>
      <protection locked="0" hidden="1"/>
    </xf>
    <xf numFmtId="210" fontId="17" fillId="0" borderId="11" xfId="0" applyNumberFormat="1" applyFont="1" applyFill="1" applyBorder="1" applyAlignment="1">
      <alignment horizontal="right" indent="2"/>
      <protection locked="0" hidden="1"/>
    </xf>
    <xf numFmtId="210" fontId="17" fillId="0" borderId="11" xfId="0" applyNumberFormat="1" applyFont="1" applyFill="1" applyBorder="1" applyAlignment="1">
      <alignment horizontal="right" vertical="top" indent="2"/>
      <protection locked="0" hidden="1"/>
    </xf>
    <xf numFmtId="0" fontId="7" fillId="0" borderId="1" xfId="22" applyFont="1" applyBorder="1"/>
    <xf numFmtId="206" fontId="17" fillId="0" borderId="12" xfId="0" applyNumberFormat="1" applyFont="1" applyFill="1" applyBorder="1" applyAlignment="1">
      <alignment horizontal="center"/>
      <protection locked="0" hidden="1"/>
    </xf>
    <xf numFmtId="196" fontId="21" fillId="0" borderId="1" xfId="0" applyNumberFormat="1" applyFont="1" applyFill="1" applyBorder="1" applyAlignment="1">
      <alignment horizontal="right"/>
      <protection locked="0" hidden="1"/>
    </xf>
    <xf numFmtId="176" fontId="21" fillId="0" borderId="11" xfId="0" applyNumberFormat="1" applyFont="1" applyFill="1" applyBorder="1" applyAlignment="1">
      <alignment horizontal="right"/>
      <protection locked="0" hidden="1"/>
    </xf>
    <xf numFmtId="164" fontId="21" fillId="0" borderId="11" xfId="0" applyNumberFormat="1" applyFont="1" applyFill="1" applyBorder="1" applyAlignment="1">
      <alignment horizontal="right" indent="2"/>
      <protection locked="0" hidden="1"/>
    </xf>
    <xf numFmtId="178" fontId="21" fillId="0" borderId="1" xfId="0" applyNumberFormat="1" applyFont="1" applyFill="1" applyBorder="1" applyAlignment="1">
      <alignment horizontal="right"/>
      <protection locked="0" hidden="1"/>
    </xf>
    <xf numFmtId="221" fontId="21" fillId="0" borderId="1" xfId="0" applyNumberFormat="1" applyFont="1" applyFill="1" applyBorder="1" applyAlignment="1">
      <alignment horizontal="right"/>
      <protection locked="0" hidden="1"/>
    </xf>
    <xf numFmtId="0" fontId="4" fillId="0" borderId="0" xfId="0" applyNumberFormat="1" applyFont="1" applyFill="1" applyAlignment="1" applyProtection="1">
      <alignment horizontal="right" readingOrder="2"/>
    </xf>
    <xf numFmtId="171" fontId="21" fillId="0" borderId="1" xfId="0" applyNumberFormat="1" applyFont="1" applyFill="1" applyBorder="1" applyAlignment="1">
      <alignment horizontal="right"/>
      <protection locked="0" hidden="1"/>
    </xf>
    <xf numFmtId="223" fontId="21" fillId="0" borderId="11" xfId="0" applyNumberFormat="1" applyFont="1" applyFill="1" applyBorder="1" applyAlignment="1">
      <alignment horizontal="right"/>
      <protection locked="0" hidden="1"/>
    </xf>
    <xf numFmtId="208" fontId="21" fillId="0" borderId="11" xfId="0" applyNumberFormat="1" applyFont="1" applyFill="1" applyBorder="1" applyAlignment="1">
      <alignment horizontal="right"/>
      <protection locked="0" hidden="1"/>
    </xf>
    <xf numFmtId="187" fontId="21" fillId="0" borderId="11" xfId="0" applyNumberFormat="1" applyFont="1" applyFill="1" applyBorder="1" applyAlignment="1">
      <alignment horizontal="right"/>
      <protection locked="0" hidden="1"/>
    </xf>
    <xf numFmtId="225" fontId="21" fillId="0" borderId="11" xfId="0" applyNumberFormat="1" applyFont="1" applyFill="1" applyBorder="1" applyAlignment="1">
      <alignment horizontal="right"/>
      <protection locked="0" hidden="1"/>
    </xf>
    <xf numFmtId="0" fontId="11" fillId="0" borderId="0" xfId="0" applyNumberFormat="1" applyFont="1" applyFill="1" applyAlignment="1" applyProtection="1">
      <alignment horizontal="center" vertical="center"/>
    </xf>
    <xf numFmtId="167" fontId="11" fillId="0" borderId="11" xfId="0" applyNumberFormat="1" applyFont="1" applyFill="1" applyBorder="1" applyAlignment="1" applyProtection="1">
      <alignment horizontal="center"/>
    </xf>
    <xf numFmtId="167" fontId="11" fillId="0" borderId="1" xfId="0" applyNumberFormat="1" applyFont="1" applyFill="1" applyBorder="1" applyAlignment="1" applyProtection="1">
      <alignment horizontal="center"/>
    </xf>
    <xf numFmtId="167" fontId="11" fillId="0" borderId="9" xfId="0" applyNumberFormat="1" applyFont="1" applyFill="1" applyBorder="1" applyAlignment="1" applyProtection="1">
      <alignment horizontal="center"/>
    </xf>
    <xf numFmtId="165" fontId="5" fillId="0" borderId="8" xfId="0" applyNumberFormat="1" applyFont="1" applyFill="1" applyBorder="1" applyAlignment="1">
      <alignment horizontal="right" indent="1" readingOrder="1"/>
      <protection locked="0" hidden="1"/>
    </xf>
    <xf numFmtId="169" fontId="21" fillId="0" borderId="11" xfId="0" applyNumberFormat="1" applyFont="1" applyFill="1" applyBorder="1" applyAlignment="1">
      <protection locked="0" hidden="1"/>
    </xf>
    <xf numFmtId="165" fontId="21" fillId="0" borderId="11" xfId="0" applyNumberFormat="1" applyFont="1" applyFill="1" applyBorder="1" applyAlignment="1">
      <alignment horizontal="right" indent="1" readingOrder="1"/>
      <protection locked="0" hidden="1"/>
    </xf>
    <xf numFmtId="165" fontId="21" fillId="0" borderId="11" xfId="0" applyNumberFormat="1" applyFont="1" applyFill="1" applyBorder="1" applyAlignment="1">
      <alignment horizontal="right" indent="2"/>
      <protection locked="0" hidden="1"/>
    </xf>
    <xf numFmtId="170" fontId="21" fillId="0" borderId="11" xfId="0" applyNumberFormat="1" applyFont="1" applyFill="1" applyBorder="1" applyAlignment="1">
      <alignment horizontal="right" indent="1"/>
      <protection locked="0" hidden="1"/>
    </xf>
    <xf numFmtId="216" fontId="21" fillId="0" borderId="9" xfId="0" applyNumberFormat="1" applyFont="1" applyFill="1" applyBorder="1" applyAlignment="1">
      <protection locked="0" hidden="1"/>
    </xf>
    <xf numFmtId="188" fontId="21" fillId="0" borderId="20" xfId="0" applyNumberFormat="1" applyFont="1" applyFill="1" applyBorder="1" applyAlignment="1">
      <protection locked="0" hidden="1"/>
    </xf>
    <xf numFmtId="166" fontId="30" fillId="0" borderId="1" xfId="0" applyFont="1" applyFill="1" applyBorder="1" applyAlignment="1">
      <alignment horizontal="left"/>
      <protection locked="0" hidden="1"/>
    </xf>
    <xf numFmtId="166" fontId="30" fillId="0" borderId="0" xfId="0" applyFont="1" applyFill="1" applyAlignment="1">
      <alignment horizontal="left"/>
      <protection locked="0" hidden="1"/>
    </xf>
    <xf numFmtId="165" fontId="21" fillId="0" borderId="1" xfId="0" applyNumberFormat="1" applyFont="1" applyFill="1" applyBorder="1" applyAlignment="1">
      <alignment horizontal="right" indent="1"/>
      <protection locked="0" hidden="1"/>
    </xf>
    <xf numFmtId="166" fontId="21" fillId="0" borderId="11" xfId="0" applyFont="1" applyFill="1" applyBorder="1" applyAlignment="1">
      <alignment horizontal="center"/>
      <protection locked="0" hidden="1"/>
    </xf>
    <xf numFmtId="164" fontId="5" fillId="0" borderId="0" xfId="0" applyNumberFormat="1" applyFont="1" applyFill="1" applyAlignment="1">
      <protection locked="0" hidden="1"/>
    </xf>
    <xf numFmtId="166" fontId="20" fillId="0" borderId="3" xfId="0" applyFont="1" applyFill="1" applyBorder="1" applyAlignment="1">
      <alignment horizontal="left"/>
      <protection locked="0" hidden="1"/>
    </xf>
    <xf numFmtId="166" fontId="17" fillId="0" borderId="8" xfId="0" applyFont="1" applyFill="1" applyBorder="1" applyAlignment="1">
      <alignment horizontal="right" indent="3"/>
      <protection locked="0" hidden="1"/>
    </xf>
    <xf numFmtId="3" fontId="17" fillId="0" borderId="8" xfId="0" applyNumberFormat="1" applyFont="1" applyFill="1" applyBorder="1" applyAlignment="1">
      <alignment horizontal="right" indent="2"/>
      <protection locked="0" hidden="1"/>
    </xf>
    <xf numFmtId="3" fontId="17" fillId="0" borderId="8" xfId="0" applyNumberFormat="1" applyFont="1" applyFill="1" applyBorder="1" applyAlignment="1">
      <alignment horizontal="right" indent="3"/>
      <protection locked="0" hidden="1"/>
    </xf>
    <xf numFmtId="4" fontId="17" fillId="0" borderId="8" xfId="0" applyNumberFormat="1" applyFont="1" applyFill="1" applyBorder="1" applyAlignment="1">
      <alignment horizontal="center"/>
      <protection locked="0" hidden="1"/>
    </xf>
    <xf numFmtId="4" fontId="17" fillId="0" borderId="8" xfId="0" applyNumberFormat="1" applyFont="1" applyFill="1" applyBorder="1" applyAlignment="1">
      <alignment horizontal="right" indent="2"/>
      <protection locked="0" hidden="1"/>
    </xf>
    <xf numFmtId="2" fontId="17" fillId="0" borderId="8" xfId="22" applyNumberFormat="1" applyFont="1" applyBorder="1" applyAlignment="1">
      <alignment horizontal="right" indent="3"/>
    </xf>
    <xf numFmtId="166" fontId="8" fillId="0" borderId="3" xfId="0" applyFont="1" applyFill="1" applyBorder="1" applyAlignment="1">
      <alignment horizontal="left"/>
      <protection locked="0" hidden="1"/>
    </xf>
    <xf numFmtId="0" fontId="20" fillId="0" borderId="3" xfId="22" applyFont="1" applyBorder="1" applyAlignment="1">
      <alignment horizontal="left"/>
    </xf>
    <xf numFmtId="170" fontId="30" fillId="0" borderId="6" xfId="0" applyNumberFormat="1" applyFont="1" applyFill="1" applyBorder="1" applyAlignment="1">
      <alignment horizontal="right"/>
      <protection locked="0" hidden="1"/>
    </xf>
    <xf numFmtId="170" fontId="21" fillId="0" borderId="19" xfId="0" applyNumberFormat="1" applyFont="1" applyFill="1" applyBorder="1" applyAlignment="1">
      <alignment horizontal="right" indent="1"/>
      <protection locked="0" hidden="1"/>
    </xf>
    <xf numFmtId="209" fontId="11" fillId="0" borderId="4" xfId="0" applyNumberFormat="1" applyFont="1" applyFill="1" applyBorder="1" applyAlignment="1">
      <alignment horizontal="left"/>
      <protection locked="0" hidden="1"/>
    </xf>
    <xf numFmtId="165" fontId="17" fillId="0" borderId="1" xfId="0" applyNumberFormat="1" applyFont="1" applyFill="1" applyBorder="1" applyAlignment="1">
      <protection locked="0" hidden="1"/>
    </xf>
    <xf numFmtId="177" fontId="21" fillId="0" borderId="1" xfId="0" applyNumberFormat="1" applyFont="1" applyFill="1" applyBorder="1" applyAlignment="1">
      <alignment horizontal="right"/>
      <protection locked="0" hidden="1"/>
    </xf>
    <xf numFmtId="2" fontId="5" fillId="0" borderId="11" xfId="18" applyNumberFormat="1" applyFont="1" applyFill="1" applyBorder="1" applyAlignment="1">
      <alignment horizontal="right" indent="2"/>
      <protection locked="0" hidden="1"/>
    </xf>
    <xf numFmtId="165" fontId="21" fillId="0" borderId="9" xfId="0" applyNumberFormat="1" applyFont="1" applyFill="1" applyBorder="1" applyAlignment="1">
      <alignment horizontal="right" indent="1"/>
      <protection locked="0" hidden="1"/>
    </xf>
    <xf numFmtId="165" fontId="21" fillId="0" borderId="0" xfId="0" applyNumberFormat="1" applyFont="1" applyFill="1" applyAlignment="1">
      <alignment horizontal="right" indent="1"/>
      <protection locked="0" hidden="1"/>
    </xf>
    <xf numFmtId="206" fontId="4" fillId="0" borderId="8" xfId="0" applyNumberFormat="1" applyFont="1" applyFill="1" applyBorder="1" applyAlignment="1" applyProtection="1">
      <protection locked="0"/>
    </xf>
    <xf numFmtId="224" fontId="21" fillId="0" borderId="11" xfId="0" applyNumberFormat="1" applyFont="1" applyFill="1" applyBorder="1" applyAlignment="1">
      <alignment horizontal="right"/>
      <protection locked="0" hidden="1"/>
    </xf>
    <xf numFmtId="165" fontId="4" fillId="3" borderId="11" xfId="0" applyNumberFormat="1" applyFont="1" applyFill="1" applyBorder="1" applyAlignment="1">
      <alignment horizontal="right"/>
      <protection locked="0" hidden="1"/>
    </xf>
    <xf numFmtId="206" fontId="21" fillId="0" borderId="0" xfId="0" applyNumberFormat="1" applyFont="1" applyFill="1" applyAlignment="1">
      <protection locked="0" hidden="1"/>
    </xf>
    <xf numFmtId="222" fontId="21" fillId="0" borderId="11" xfId="0" applyNumberFormat="1" applyFont="1" applyFill="1" applyBorder="1" applyAlignment="1">
      <alignment horizontal="right"/>
      <protection locked="0" hidden="1"/>
    </xf>
    <xf numFmtId="197" fontId="21" fillId="0" borderId="10" xfId="0" applyNumberFormat="1" applyFont="1" applyFill="1" applyBorder="1" applyAlignment="1">
      <protection locked="0" hidden="1"/>
    </xf>
    <xf numFmtId="178" fontId="21" fillId="0" borderId="11" xfId="0" applyNumberFormat="1" applyFont="1" applyFill="1" applyBorder="1" applyAlignment="1">
      <alignment horizontal="right"/>
      <protection locked="0" hidden="1"/>
    </xf>
    <xf numFmtId="3" fontId="4" fillId="0" borderId="8" xfId="22" applyNumberFormat="1" applyFont="1" applyBorder="1" applyAlignment="1">
      <alignment horizontal="right" indent="2" readingOrder="1"/>
    </xf>
    <xf numFmtId="172" fontId="21" fillId="0" borderId="11" xfId="0" applyNumberFormat="1" applyFont="1" applyFill="1" applyBorder="1" applyAlignment="1">
      <alignment horizontal="right"/>
      <protection locked="0" hidden="1"/>
    </xf>
    <xf numFmtId="224" fontId="21" fillId="0" borderId="1" xfId="0" applyNumberFormat="1" applyFont="1" applyFill="1" applyBorder="1" applyAlignment="1">
      <alignment horizontal="right"/>
      <protection locked="0" hidden="1"/>
    </xf>
    <xf numFmtId="226" fontId="21" fillId="0" borderId="11" xfId="0" applyNumberFormat="1" applyFont="1" applyFill="1" applyBorder="1" applyAlignment="1">
      <alignment horizontal="right"/>
      <protection locked="0" hidden="1"/>
    </xf>
    <xf numFmtId="206" fontId="21" fillId="0" borderId="11" xfId="0" applyNumberFormat="1" applyFont="1" applyFill="1" applyBorder="1" applyAlignment="1">
      <alignment horizontal="center"/>
      <protection locked="0" hidden="1"/>
    </xf>
    <xf numFmtId="167" fontId="21" fillId="0" borderId="20" xfId="0" applyNumberFormat="1" applyFont="1" applyFill="1" applyBorder="1" applyAlignment="1">
      <protection locked="0" hidden="1"/>
    </xf>
    <xf numFmtId="165" fontId="21" fillId="0" borderId="0" xfId="0" applyNumberFormat="1" applyFont="1" applyFill="1" applyAlignment="1">
      <protection locked="0" hidden="1"/>
    </xf>
    <xf numFmtId="164" fontId="21" fillId="0" borderId="0" xfId="0" applyNumberFormat="1" applyFont="1" applyFill="1" applyAlignment="1">
      <protection locked="0" hidden="1"/>
    </xf>
    <xf numFmtId="176" fontId="21" fillId="0" borderId="11" xfId="0" applyNumberFormat="1" applyFont="1" applyFill="1" applyBorder="1" applyAlignment="1">
      <protection locked="0" hidden="1"/>
    </xf>
    <xf numFmtId="1" fontId="21" fillId="0" borderId="0" xfId="0" applyNumberFormat="1" applyFont="1" applyFill="1" applyAlignment="1">
      <protection locked="0" hidden="1"/>
    </xf>
    <xf numFmtId="197" fontId="17" fillId="0" borderId="11" xfId="0" applyNumberFormat="1" applyFont="1" applyFill="1" applyBorder="1" applyAlignment="1">
      <protection locked="0" hidden="1"/>
    </xf>
    <xf numFmtId="165" fontId="17" fillId="0" borderId="0" xfId="0" applyNumberFormat="1" applyFont="1" applyFill="1" applyAlignment="1">
      <alignment horizontal="right"/>
      <protection locked="0" hidden="1"/>
    </xf>
    <xf numFmtId="168" fontId="17" fillId="0" borderId="11" xfId="0" applyNumberFormat="1" applyFont="1" applyFill="1" applyBorder="1" applyAlignment="1">
      <protection locked="0" hidden="1"/>
    </xf>
    <xf numFmtId="214" fontId="17" fillId="0" borderId="11" xfId="0" applyNumberFormat="1" applyFont="1" applyFill="1" applyBorder="1" applyAlignment="1">
      <protection locked="0" hidden="1"/>
    </xf>
    <xf numFmtId="169" fontId="17" fillId="0" borderId="0" xfId="0" applyNumberFormat="1" applyFont="1" applyFill="1" applyAlignment="1">
      <protection locked="0" hidden="1"/>
    </xf>
    <xf numFmtId="169" fontId="17" fillId="0" borderId="11" xfId="0" applyNumberFormat="1" applyFont="1" applyFill="1" applyBorder="1" applyAlignment="1">
      <protection locked="0" hidden="1"/>
    </xf>
    <xf numFmtId="184" fontId="17" fillId="0" borderId="11" xfId="0" applyNumberFormat="1" applyFont="1" applyFill="1" applyBorder="1" applyAlignment="1">
      <protection locked="0" hidden="1"/>
    </xf>
    <xf numFmtId="187" fontId="17" fillId="0" borderId="16" xfId="0" applyNumberFormat="1" applyFont="1" applyFill="1" applyBorder="1" applyAlignment="1">
      <protection locked="0" hidden="1"/>
    </xf>
    <xf numFmtId="213" fontId="17" fillId="0" borderId="9" xfId="0" applyNumberFormat="1" applyFont="1" applyFill="1" applyBorder="1" applyAlignment="1">
      <protection locked="0" hidden="1"/>
    </xf>
    <xf numFmtId="205" fontId="4" fillId="0" borderId="11" xfId="0" applyNumberFormat="1" applyFont="1" applyFill="1" applyBorder="1" applyAlignment="1">
      <alignment horizontal="right" indent="2"/>
      <protection locked="0" hidden="1"/>
    </xf>
    <xf numFmtId="165" fontId="4" fillId="0" borderId="0" xfId="0" applyNumberFormat="1" applyFont="1" applyFill="1" applyAlignment="1">
      <alignment horizontal="right"/>
      <protection locked="0" hidden="1"/>
    </xf>
    <xf numFmtId="185" fontId="17" fillId="0" borderId="1" xfId="0" applyNumberFormat="1" applyFont="1" applyFill="1" applyBorder="1" applyAlignment="1">
      <alignment horizontal="right"/>
      <protection locked="0" hidden="1"/>
    </xf>
    <xf numFmtId="184" fontId="17" fillId="0" borderId="11" xfId="0" applyNumberFormat="1" applyFont="1" applyFill="1" applyBorder="1" applyAlignment="1">
      <alignment horizontal="right"/>
      <protection locked="0" hidden="1"/>
    </xf>
    <xf numFmtId="167" fontId="17" fillId="0" borderId="1" xfId="0" applyNumberFormat="1" applyFont="1" applyFill="1" applyBorder="1" applyAlignment="1">
      <alignment horizontal="right"/>
      <protection locked="0" hidden="1"/>
    </xf>
    <xf numFmtId="206" fontId="5" fillId="0" borderId="0" xfId="0" applyNumberFormat="1" applyFont="1" applyFill="1" applyAlignment="1">
      <protection locked="0" hidden="1"/>
    </xf>
    <xf numFmtId="219" fontId="21" fillId="0" borderId="1" xfId="0" applyNumberFormat="1" applyFont="1" applyFill="1" applyBorder="1" applyAlignment="1">
      <protection locked="0" hidden="1"/>
    </xf>
    <xf numFmtId="220" fontId="21" fillId="0" borderId="1" xfId="0" applyNumberFormat="1" applyFont="1" applyFill="1" applyBorder="1" applyAlignment="1">
      <protection locked="0" hidden="1"/>
    </xf>
    <xf numFmtId="220" fontId="21" fillId="0" borderId="11" xfId="0" applyNumberFormat="1" applyFont="1" applyFill="1" applyBorder="1" applyAlignment="1">
      <alignment horizontal="right"/>
      <protection locked="0" hidden="1"/>
    </xf>
    <xf numFmtId="189" fontId="21" fillId="0" borderId="11" xfId="0" applyNumberFormat="1" applyFont="1" applyFill="1" applyBorder="1" applyAlignment="1">
      <alignment horizontal="right"/>
      <protection locked="0" hidden="1"/>
    </xf>
    <xf numFmtId="165" fontId="17" fillId="0" borderId="11" xfId="0" applyNumberFormat="1" applyFont="1" applyFill="1" applyBorder="1" applyAlignment="1">
      <alignment horizontal="right" indent="1" readingOrder="1"/>
      <protection locked="0" hidden="1"/>
    </xf>
    <xf numFmtId="166" fontId="47" fillId="0" borderId="8" xfId="0" applyFont="1" applyFill="1" applyBorder="1" applyAlignment="1" applyProtection="1">
      <alignment horizontal="center" vertical="center"/>
    </xf>
    <xf numFmtId="166" fontId="28" fillId="0" borderId="8" xfId="0" applyFont="1" applyFill="1" applyBorder="1" applyAlignment="1" applyProtection="1">
      <alignment horizontal="center" vertical="center"/>
    </xf>
    <xf numFmtId="172" fontId="17" fillId="0" borderId="11" xfId="0" applyNumberFormat="1" applyFont="1" applyFill="1" applyBorder="1" applyAlignment="1">
      <protection locked="0" hidden="1"/>
    </xf>
    <xf numFmtId="170" fontId="21" fillId="0" borderId="9" xfId="0" applyNumberFormat="1" applyFont="1" applyFill="1" applyBorder="1" applyAlignment="1">
      <alignment horizontal="right" indent="1"/>
      <protection locked="0" hidden="1"/>
    </xf>
    <xf numFmtId="227" fontId="27" fillId="0" borderId="11" xfId="2" applyNumberFormat="1" applyFont="1" applyFill="1" applyBorder="1" applyAlignment="1" applyProtection="1"/>
    <xf numFmtId="192" fontId="17" fillId="0" borderId="11" xfId="0" applyNumberFormat="1" applyFont="1" applyFill="1" applyBorder="1" applyAlignment="1">
      <alignment vertical="top"/>
      <protection locked="0" hidden="1"/>
    </xf>
    <xf numFmtId="192" fontId="17" fillId="0" borderId="10" xfId="0" applyNumberFormat="1" applyFont="1" applyFill="1" applyBorder="1" applyAlignment="1">
      <protection locked="0" hidden="1"/>
    </xf>
    <xf numFmtId="4" fontId="17" fillId="0" borderId="11" xfId="0" quotePrefix="1" applyNumberFormat="1" applyFont="1" applyFill="1" applyBorder="1" applyAlignment="1">
      <alignment horizontal="center"/>
      <protection locked="0" hidden="1"/>
    </xf>
    <xf numFmtId="0" fontId="6" fillId="0" borderId="0" xfId="22" applyFont="1" applyAlignment="1">
      <alignment horizontal="centerContinuous"/>
    </xf>
    <xf numFmtId="0" fontId="11" fillId="0" borderId="0" xfId="22" applyFont="1" applyAlignment="1">
      <alignment horizontal="centerContinuous" vertical="top"/>
    </xf>
    <xf numFmtId="0" fontId="7" fillId="0" borderId="0" xfId="22" applyFont="1" applyAlignment="1">
      <alignment horizontal="center" vertical="top"/>
    </xf>
    <xf numFmtId="0" fontId="14" fillId="0" borderId="0" xfId="27" applyFont="1" applyAlignment="1" applyProtection="1">
      <alignment horizontal="right"/>
      <protection locked="0" hidden="1"/>
    </xf>
    <xf numFmtId="0" fontId="13" fillId="0" borderId="1" xfId="27" applyFont="1" applyBorder="1" applyAlignment="1">
      <alignment horizontal="centerContinuous"/>
    </xf>
    <xf numFmtId="0" fontId="11" fillId="0" borderId="9" xfId="27" applyFont="1" applyBorder="1" applyAlignment="1">
      <alignment horizontal="centerContinuous"/>
    </xf>
    <xf numFmtId="0" fontId="11" fillId="0" borderId="1" xfId="27" applyFont="1" applyBorder="1" applyAlignment="1">
      <alignment horizontal="centerContinuous" vertical="top"/>
    </xf>
    <xf numFmtId="0" fontId="11" fillId="0" borderId="0" xfId="27" applyFont="1" applyAlignment="1">
      <alignment horizontal="centerContinuous"/>
    </xf>
    <xf numFmtId="0" fontId="20" fillId="0" borderId="3" xfId="22" applyFont="1" applyBorder="1" applyAlignment="1">
      <alignment horizontal="center" vertical="center"/>
    </xf>
    <xf numFmtId="166" fontId="20" fillId="0" borderId="1" xfId="27" applyNumberFormat="1" applyFont="1" applyBorder="1" applyAlignment="1" applyProtection="1">
      <alignment horizontal="left"/>
      <protection locked="0" hidden="1"/>
    </xf>
    <xf numFmtId="164" fontId="17" fillId="0" borderId="11" xfId="27" applyNumberFormat="1" applyFont="1" applyBorder="1" applyAlignment="1" applyProtection="1">
      <alignment horizontal="right" indent="3"/>
      <protection locked="0" hidden="1"/>
    </xf>
    <xf numFmtId="164" fontId="17" fillId="0" borderId="12" xfId="27" applyNumberFormat="1" applyFont="1" applyBorder="1" applyAlignment="1" applyProtection="1">
      <alignment horizontal="right" indent="3"/>
      <protection locked="0" hidden="1"/>
    </xf>
    <xf numFmtId="164" fontId="17" fillId="0" borderId="7" xfId="22" applyNumberFormat="1" applyFont="1" applyBorder="1" applyAlignment="1">
      <alignment horizontal="right" indent="3"/>
    </xf>
    <xf numFmtId="164" fontId="17" fillId="0" borderId="0" xfId="22" applyNumberFormat="1" applyFont="1" applyAlignment="1">
      <alignment horizontal="right" indent="3"/>
    </xf>
    <xf numFmtId="166" fontId="20" fillId="0" borderId="4" xfId="27" applyNumberFormat="1" applyFont="1" applyBorder="1" applyAlignment="1" applyProtection="1">
      <alignment horizontal="left"/>
      <protection locked="0" hidden="1"/>
    </xf>
    <xf numFmtId="166" fontId="20" fillId="0" borderId="3" xfId="27" applyNumberFormat="1" applyFont="1" applyBorder="1" applyAlignment="1" applyProtection="1">
      <alignment horizontal="left"/>
      <protection locked="0" hidden="1"/>
    </xf>
    <xf numFmtId="0" fontId="21" fillId="0" borderId="1" xfId="22" applyFont="1" applyBorder="1"/>
    <xf numFmtId="0" fontId="21" fillId="0" borderId="0" xfId="22" applyFont="1"/>
    <xf numFmtId="166" fontId="20" fillId="0" borderId="0" xfId="27" applyNumberFormat="1" applyFont="1" applyAlignment="1" applyProtection="1">
      <alignment horizontal="left"/>
      <protection locked="0" hidden="1"/>
    </xf>
    <xf numFmtId="166" fontId="30" fillId="0" borderId="1" xfId="27" applyNumberFormat="1" applyFont="1" applyBorder="1" applyAlignment="1" applyProtection="1">
      <alignment horizontal="left"/>
      <protection locked="0" hidden="1"/>
    </xf>
    <xf numFmtId="166" fontId="30" fillId="0" borderId="0" xfId="27" applyNumberFormat="1" applyFont="1" applyAlignment="1" applyProtection="1">
      <alignment horizontal="left"/>
      <protection locked="0" hidden="1"/>
    </xf>
    <xf numFmtId="0" fontId="7" fillId="0" borderId="7" xfId="22" applyFont="1" applyBorder="1" applyAlignment="1">
      <alignment horizontal="left" indent="5"/>
    </xf>
    <xf numFmtId="164" fontId="17" fillId="0" borderId="8" xfId="27" applyNumberFormat="1" applyFont="1" applyBorder="1" applyAlignment="1" applyProtection="1">
      <alignment horizontal="right" indent="3"/>
      <protection locked="0" hidden="1"/>
    </xf>
    <xf numFmtId="164" fontId="17" fillId="0" borderId="3" xfId="22" applyNumberFormat="1" applyFont="1" applyBorder="1" applyAlignment="1">
      <alignment horizontal="right" indent="3"/>
    </xf>
    <xf numFmtId="0" fontId="5" fillId="0" borderId="0" xfId="26" applyNumberFormat="1" applyFont="1" applyFill="1" applyAlignment="1" applyProtection="1"/>
    <xf numFmtId="0" fontId="20" fillId="0" borderId="8" xfId="22" applyFont="1" applyBorder="1" applyAlignment="1">
      <alignment horizontal="center" vertical="center" wrapText="1"/>
    </xf>
    <xf numFmtId="0" fontId="20" fillId="0" borderId="9" xfId="22" applyFont="1" applyBorder="1" applyAlignment="1">
      <alignment horizontal="center" vertical="center" wrapText="1"/>
    </xf>
    <xf numFmtId="0" fontId="20" fillId="0" borderId="11" xfId="22" applyFont="1" applyBorder="1" applyAlignment="1">
      <alignment horizontal="center" vertical="center" wrapText="1"/>
    </xf>
    <xf numFmtId="0" fontId="20" fillId="0" borderId="11" xfId="22" applyFont="1" applyBorder="1" applyAlignment="1">
      <alignment horizontal="center" vertical="center" wrapText="1" readingOrder="1"/>
    </xf>
    <xf numFmtId="0" fontId="20" fillId="0" borderId="12" xfId="22" applyFont="1" applyBorder="1" applyAlignment="1">
      <alignment horizontal="center" vertical="center" wrapText="1"/>
    </xf>
    <xf numFmtId="0" fontId="7" fillId="0" borderId="0" xfId="22" applyFont="1" applyAlignment="1">
      <alignment horizontal="right" readingOrder="2"/>
    </xf>
    <xf numFmtId="0" fontId="7" fillId="0" borderId="0" xfId="22" applyFont="1" applyAlignment="1">
      <alignment horizontal="right"/>
    </xf>
    <xf numFmtId="0" fontId="7" fillId="0" borderId="7" xfId="22" applyFont="1" applyBorder="1" applyAlignment="1">
      <alignment horizontal="right" indent="5"/>
    </xf>
    <xf numFmtId="0" fontId="7" fillId="0" borderId="7" xfId="22" applyFont="1" applyBorder="1" applyAlignment="1">
      <alignment horizontal="right"/>
    </xf>
    <xf numFmtId="166" fontId="30" fillId="0" borderId="9" xfId="27" applyNumberFormat="1" applyFont="1" applyBorder="1" applyAlignment="1" applyProtection="1">
      <alignment horizontal="left"/>
      <protection locked="0" hidden="1"/>
    </xf>
    <xf numFmtId="195" fontId="21" fillId="0" borderId="11" xfId="0" applyNumberFormat="1" applyFont="1" applyFill="1" applyBorder="1" applyAlignment="1">
      <protection locked="0" hidden="1"/>
    </xf>
    <xf numFmtId="209" fontId="30" fillId="0" borderId="1" xfId="0" applyNumberFormat="1" applyFont="1" applyFill="1" applyBorder="1" applyAlignment="1">
      <alignment horizontal="left"/>
      <protection locked="0" hidden="1"/>
    </xf>
    <xf numFmtId="168" fontId="21" fillId="0" borderId="11" xfId="0" applyNumberFormat="1" applyFont="1" applyFill="1" applyBorder="1" applyAlignment="1">
      <protection locked="0" hidden="1"/>
    </xf>
    <xf numFmtId="200" fontId="21" fillId="0" borderId="11" xfId="0" applyNumberFormat="1" applyFont="1" applyFill="1" applyBorder="1" applyAlignment="1">
      <protection locked="0" hidden="1"/>
    </xf>
    <xf numFmtId="172" fontId="21" fillId="0" borderId="0" xfId="0" applyNumberFormat="1" applyFont="1" applyFill="1" applyAlignment="1">
      <protection locked="0" hidden="1"/>
    </xf>
    <xf numFmtId="191" fontId="21" fillId="0" borderId="15" xfId="0" applyNumberFormat="1" applyFont="1" applyFill="1" applyBorder="1" applyAlignment="1">
      <protection locked="0" hidden="1"/>
    </xf>
    <xf numFmtId="164" fontId="21" fillId="0" borderId="11" xfId="0" applyNumberFormat="1" applyFont="1" applyFill="1" applyBorder="1" applyAlignment="1">
      <alignment horizontal="center"/>
      <protection locked="0" hidden="1"/>
    </xf>
    <xf numFmtId="207" fontId="21" fillId="0" borderId="11" xfId="0" applyNumberFormat="1" applyFont="1" applyFill="1" applyBorder="1" applyAlignment="1">
      <protection locked="0" hidden="1"/>
    </xf>
    <xf numFmtId="180" fontId="21" fillId="0" borderId="11" xfId="0" applyNumberFormat="1" applyFont="1" applyFill="1" applyBorder="1" applyAlignment="1">
      <protection locked="0" hidden="1"/>
    </xf>
    <xf numFmtId="171" fontId="21" fillId="0" borderId="11" xfId="0" applyNumberFormat="1" applyFont="1" applyFill="1" applyBorder="1" applyAlignment="1">
      <protection locked="0" hidden="1"/>
    </xf>
    <xf numFmtId="0" fontId="4" fillId="0" borderId="0" xfId="22" applyFont="1"/>
    <xf numFmtId="3" fontId="4" fillId="0" borderId="0" xfId="22" applyNumberFormat="1" applyFont="1"/>
    <xf numFmtId="166" fontId="21" fillId="0" borderId="11" xfId="0" applyFont="1" applyFill="1" applyBorder="1" applyAlignment="1">
      <alignment horizontal="right" indent="3"/>
      <protection locked="0" hidden="1"/>
    </xf>
    <xf numFmtId="3" fontId="21" fillId="0" borderId="11" xfId="0" applyNumberFormat="1" applyFont="1" applyFill="1" applyBorder="1" applyAlignment="1">
      <alignment horizontal="right" indent="2"/>
      <protection locked="0" hidden="1"/>
    </xf>
    <xf numFmtId="3" fontId="21" fillId="0" borderId="11" xfId="0" applyNumberFormat="1" applyFont="1" applyFill="1" applyBorder="1" applyAlignment="1">
      <alignment horizontal="right" indent="3"/>
      <protection locked="0" hidden="1"/>
    </xf>
    <xf numFmtId="4" fontId="21" fillId="0" borderId="11" xfId="0" applyNumberFormat="1" applyFont="1" applyFill="1" applyBorder="1" applyAlignment="1">
      <alignment horizontal="center"/>
      <protection locked="0" hidden="1"/>
    </xf>
    <xf numFmtId="4" fontId="21" fillId="0" borderId="11" xfId="0" applyNumberFormat="1" applyFont="1" applyFill="1" applyBorder="1" applyAlignment="1">
      <alignment horizontal="right" indent="2"/>
      <protection locked="0" hidden="1"/>
    </xf>
    <xf numFmtId="2" fontId="21" fillId="0" borderId="0" xfId="22" applyNumberFormat="1" applyFont="1" applyAlignment="1">
      <alignment horizontal="right" indent="3"/>
    </xf>
    <xf numFmtId="2" fontId="21" fillId="0" borderId="11" xfId="0" applyNumberFormat="1" applyFont="1" applyFill="1" applyBorder="1" applyAlignment="1">
      <alignment horizontal="right" indent="3"/>
      <protection locked="0" hidden="1"/>
    </xf>
    <xf numFmtId="166" fontId="30" fillId="0" borderId="9" xfId="0" applyFont="1" applyFill="1" applyBorder="1" applyAlignment="1" applyProtection="1">
      <alignment horizontal="left"/>
    </xf>
    <xf numFmtId="166" fontId="27" fillId="0" borderId="0" xfId="26" applyFont="1" applyFill="1" applyAlignment="1" applyProtection="1">
      <alignment vertical="center"/>
    </xf>
    <xf numFmtId="166" fontId="27" fillId="0" borderId="0" xfId="0" applyFont="1" applyFill="1" applyAlignment="1" applyProtection="1">
      <alignment vertical="center"/>
    </xf>
    <xf numFmtId="166" fontId="30" fillId="0" borderId="9" xfId="26" applyFont="1" applyFill="1" applyBorder="1" applyAlignment="1" applyProtection="1">
      <alignment horizontal="left"/>
    </xf>
    <xf numFmtId="228" fontId="27" fillId="0" borderId="11" xfId="2" applyNumberFormat="1" applyFont="1" applyFill="1" applyBorder="1" applyAlignment="1" applyProtection="1">
      <alignment horizontal="right" indent="1"/>
    </xf>
    <xf numFmtId="217" fontId="27" fillId="0" borderId="11" xfId="2" applyNumberFormat="1" applyFont="1" applyFill="1" applyBorder="1" applyAlignment="1" applyProtection="1"/>
    <xf numFmtId="213" fontId="21" fillId="0" borderId="9" xfId="0" applyNumberFormat="1" applyFont="1" applyFill="1" applyBorder="1" applyAlignment="1">
      <protection locked="0" hidden="1"/>
    </xf>
    <xf numFmtId="203" fontId="17" fillId="0" borderId="9" xfId="0" applyNumberFormat="1" applyFont="1" applyFill="1" applyBorder="1" applyAlignment="1">
      <protection locked="0" hidden="1"/>
    </xf>
    <xf numFmtId="2" fontId="5" fillId="0" borderId="11" xfId="18" applyNumberFormat="1" applyFont="1" applyFill="1" applyBorder="1" applyAlignment="1">
      <alignment horizontal="center"/>
      <protection locked="0" hidden="1"/>
    </xf>
    <xf numFmtId="2" fontId="5" fillId="0" borderId="11" xfId="18" applyNumberFormat="1" applyFont="1" applyFill="1" applyBorder="1" applyAlignment="1">
      <alignment horizontal="right" indent="1"/>
      <protection locked="0" hidden="1"/>
    </xf>
    <xf numFmtId="2" fontId="5" fillId="0" borderId="11" xfId="18" applyNumberFormat="1" applyFont="1" applyFill="1" applyBorder="1" applyAlignment="1">
      <alignment horizontal="right" indent="3"/>
      <protection locked="0" hidden="1"/>
    </xf>
    <xf numFmtId="218" fontId="21" fillId="0" borderId="11" xfId="0" applyNumberFormat="1" applyFont="1" applyFill="1" applyBorder="1" applyAlignment="1">
      <alignment horizontal="right" indent="2"/>
      <protection locked="0" hidden="1"/>
    </xf>
    <xf numFmtId="210" fontId="21" fillId="0" borderId="11" xfId="0" applyNumberFormat="1" applyFont="1" applyFill="1" applyBorder="1" applyAlignment="1">
      <alignment horizontal="right" indent="2"/>
      <protection locked="0" hidden="1"/>
    </xf>
    <xf numFmtId="196" fontId="21" fillId="0" borderId="11" xfId="0" applyNumberFormat="1" applyFont="1" applyFill="1" applyBorder="1" applyAlignment="1">
      <alignment horizontal="right"/>
      <protection locked="0" hidden="1"/>
    </xf>
    <xf numFmtId="166" fontId="17" fillId="0" borderId="0" xfId="0" applyFont="1" applyFill="1" applyAlignment="1">
      <alignment wrapText="1"/>
      <protection locked="0" hidden="1"/>
    </xf>
    <xf numFmtId="181" fontId="21" fillId="0" borderId="11" xfId="0" applyNumberFormat="1" applyFont="1" applyFill="1" applyBorder="1" applyAlignment="1">
      <protection locked="0" hidden="1"/>
    </xf>
    <xf numFmtId="175" fontId="21" fillId="0" borderId="11" xfId="0" applyNumberFormat="1" applyFont="1" applyFill="1" applyBorder="1" applyAlignment="1">
      <protection locked="0" hidden="1"/>
    </xf>
    <xf numFmtId="181" fontId="21" fillId="0" borderId="9" xfId="0" applyNumberFormat="1" applyFont="1" applyFill="1" applyBorder="1" applyAlignment="1">
      <protection locked="0" hidden="1"/>
    </xf>
    <xf numFmtId="166" fontId="11" fillId="0" borderId="1" xfId="0" applyFont="1" applyFill="1" applyBorder="1" applyAlignment="1">
      <alignment horizontal="left"/>
      <protection locked="0" hidden="1"/>
    </xf>
    <xf numFmtId="166" fontId="28" fillId="0" borderId="1" xfId="0" applyFont="1" applyFill="1" applyBorder="1" applyAlignment="1">
      <alignment horizontal="left"/>
      <protection locked="0" hidden="1"/>
    </xf>
    <xf numFmtId="166" fontId="28" fillId="0" borderId="0" xfId="0" applyFont="1" applyFill="1" applyAlignment="1">
      <alignment horizontal="left"/>
      <protection locked="0" hidden="1"/>
    </xf>
    <xf numFmtId="166" fontId="47" fillId="0" borderId="1" xfId="0" applyFont="1" applyFill="1" applyBorder="1" applyAlignment="1">
      <alignment horizontal="left"/>
      <protection locked="0" hidden="1"/>
    </xf>
    <xf numFmtId="166" fontId="47" fillId="0" borderId="0" xfId="0" applyFont="1" applyFill="1" applyAlignment="1">
      <alignment horizontal="left"/>
      <protection locked="0" hidden="1"/>
    </xf>
    <xf numFmtId="166" fontId="28" fillId="0" borderId="5" xfId="0" applyFont="1" applyFill="1" applyBorder="1" applyAlignment="1">
      <alignment horizontal="center" vertical="center"/>
      <protection locked="0" hidden="1"/>
    </xf>
    <xf numFmtId="165" fontId="7" fillId="0" borderId="25" xfId="1" applyNumberFormat="1" applyFont="1" applyBorder="1" applyAlignment="1">
      <alignment horizontal="right" indent="2"/>
    </xf>
    <xf numFmtId="165" fontId="7" fillId="0" borderId="27" xfId="1" applyNumberFormat="1" applyFont="1" applyBorder="1" applyAlignment="1">
      <alignment horizontal="right" indent="2"/>
    </xf>
    <xf numFmtId="165" fontId="7" fillId="0" borderId="26" xfId="1" applyNumberFormat="1" applyFont="1" applyBorder="1" applyAlignment="1">
      <alignment horizontal="right" indent="2"/>
    </xf>
    <xf numFmtId="0" fontId="22" fillId="0" borderId="0" xfId="0" applyNumberFormat="1" applyFont="1" applyFill="1" applyAlignment="1" applyProtection="1">
      <alignment horizontal="centerContinuous" wrapText="1"/>
    </xf>
    <xf numFmtId="0" fontId="22" fillId="0" borderId="0" xfId="0" applyNumberFormat="1" applyFont="1" applyFill="1" applyAlignment="1" applyProtection="1">
      <alignment wrapText="1"/>
    </xf>
    <xf numFmtId="0" fontId="10" fillId="0" borderId="0" xfId="0" applyNumberFormat="1" applyFont="1" applyFill="1" applyAlignment="1" applyProtection="1">
      <alignment horizontal="centerContinuous"/>
    </xf>
    <xf numFmtId="0" fontId="6" fillId="0" borderId="0" xfId="0" applyNumberFormat="1" applyFont="1" applyFill="1" applyAlignment="1" applyProtection="1"/>
    <xf numFmtId="0" fontId="5" fillId="0" borderId="0" xfId="0" quotePrefix="1" applyNumberFormat="1" applyFont="1" applyFill="1" applyAlignment="1" applyProtection="1">
      <alignment wrapText="1"/>
    </xf>
    <xf numFmtId="0" fontId="7" fillId="0" borderId="3" xfId="0" applyNumberFormat="1" applyFont="1" applyFill="1" applyBorder="1" applyAlignment="1" applyProtection="1"/>
    <xf numFmtId="0" fontId="5" fillId="0" borderId="3" xfId="0" quotePrefix="1" applyNumberFormat="1" applyFont="1" applyFill="1" applyBorder="1" applyAlignment="1" applyProtection="1">
      <alignment wrapText="1"/>
    </xf>
    <xf numFmtId="0" fontId="11" fillId="0" borderId="2" xfId="0" applyNumberFormat="1" applyFont="1" applyFill="1" applyBorder="1" applyAlignment="1" applyProtection="1"/>
    <xf numFmtId="0" fontId="11" fillId="0" borderId="6" xfId="0" applyNumberFormat="1" applyFont="1" applyFill="1" applyBorder="1" applyAlignment="1" applyProtection="1"/>
    <xf numFmtId="0" fontId="13" fillId="0" borderId="6" xfId="0" applyNumberFormat="1" applyFont="1" applyFill="1" applyBorder="1" applyAlignment="1" applyProtection="1">
      <alignment horizontal="center" vertical="center"/>
    </xf>
    <xf numFmtId="0" fontId="11" fillId="0" borderId="0" xfId="0" applyNumberFormat="1" applyFont="1" applyFill="1" applyAlignment="1" applyProtection="1">
      <alignment horizontal="left" vertical="center" indent="2"/>
    </xf>
    <xf numFmtId="0" fontId="4" fillId="0" borderId="0" xfId="0" applyNumberFormat="1" applyFont="1" applyFill="1" applyAlignment="1" applyProtection="1">
      <alignment vertical="center"/>
    </xf>
    <xf numFmtId="0" fontId="13" fillId="0" borderId="3" xfId="0" applyNumberFormat="1" applyFont="1" applyFill="1" applyBorder="1" applyAlignment="1" applyProtection="1">
      <alignment horizontal="right" vertical="center" indent="2" readingOrder="1"/>
    </xf>
    <xf numFmtId="0" fontId="13" fillId="0" borderId="5" xfId="0" applyNumberFormat="1" applyFont="1" applyFill="1" applyBorder="1" applyAlignment="1" applyProtection="1">
      <alignment horizontal="right" vertical="center"/>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xf>
    <xf numFmtId="173" fontId="11" fillId="0" borderId="11" xfId="0" applyNumberFormat="1" applyFont="1" applyFill="1" applyBorder="1" applyAlignment="1" applyProtection="1">
      <alignment horizontal="center" wrapText="1"/>
    </xf>
    <xf numFmtId="1" fontId="11" fillId="0" borderId="8" xfId="0" applyNumberFormat="1" applyFont="1" applyFill="1" applyBorder="1" applyAlignment="1" applyProtection="1">
      <alignment horizontal="center"/>
    </xf>
    <xf numFmtId="173" fontId="11" fillId="0" borderId="8" xfId="0" applyNumberFormat="1" applyFont="1" applyFill="1" applyBorder="1" applyAlignment="1" applyProtection="1">
      <alignment horizontal="center" wrapText="1"/>
    </xf>
    <xf numFmtId="166" fontId="20" fillId="0" borderId="1" xfId="0" applyFont="1" applyFill="1" applyBorder="1" applyAlignment="1">
      <alignment horizontal="left" wrapText="1"/>
      <protection locked="0" hidden="1"/>
    </xf>
    <xf numFmtId="166" fontId="20" fillId="0" borderId="9" xfId="0" applyFont="1" applyFill="1" applyBorder="1" applyAlignment="1">
      <alignment horizontal="left" wrapText="1"/>
      <protection locked="0" hidden="1"/>
    </xf>
    <xf numFmtId="166" fontId="20" fillId="0" borderId="1" xfId="0" applyFont="1" applyFill="1" applyBorder="1" applyAlignment="1">
      <alignment horizontal="left" vertical="top" wrapText="1"/>
      <protection locked="0" hidden="1"/>
    </xf>
    <xf numFmtId="166" fontId="20" fillId="0" borderId="9" xfId="0" applyFont="1" applyFill="1" applyBorder="1" applyAlignment="1">
      <alignment horizontal="left" vertical="top" wrapText="1"/>
      <protection locked="0" hidden="1"/>
    </xf>
    <xf numFmtId="194" fontId="17" fillId="0" borderId="11" xfId="0" applyNumberFormat="1" applyFont="1" applyFill="1" applyBorder="1" applyAlignment="1">
      <alignment vertical="top"/>
      <protection locked="0" hidden="1"/>
    </xf>
    <xf numFmtId="186" fontId="17" fillId="0" borderId="11" xfId="0" applyNumberFormat="1" applyFont="1" applyFill="1" applyBorder="1" applyAlignment="1">
      <alignment vertical="top"/>
      <protection locked="0" hidden="1"/>
    </xf>
    <xf numFmtId="193" fontId="17" fillId="0" borderId="11" xfId="0" applyNumberFormat="1" applyFont="1" applyFill="1" applyBorder="1" applyAlignment="1">
      <alignment vertical="top"/>
      <protection locked="0" hidden="1"/>
    </xf>
    <xf numFmtId="166" fontId="17" fillId="0" borderId="0" xfId="0" applyFont="1" applyFill="1" applyAlignment="1">
      <alignment vertical="top" wrapText="1"/>
      <protection locked="0" hidden="1"/>
    </xf>
    <xf numFmtId="166" fontId="30" fillId="0" borderId="9" xfId="0" applyFont="1" applyFill="1" applyBorder="1" applyAlignment="1">
      <alignment horizontal="left"/>
      <protection locked="0" hidden="1"/>
    </xf>
    <xf numFmtId="194" fontId="21" fillId="0" borderId="11" xfId="0" applyNumberFormat="1" applyFont="1" applyFill="1" applyBorder="1" applyAlignment="1">
      <protection locked="0" hidden="1"/>
    </xf>
    <xf numFmtId="186" fontId="21" fillId="0" borderId="11" xfId="0" applyNumberFormat="1" applyFont="1" applyFill="1" applyBorder="1" applyAlignment="1">
      <protection locked="0" hidden="1"/>
    </xf>
    <xf numFmtId="193" fontId="21" fillId="0" borderId="11" xfId="0" applyNumberFormat="1" applyFont="1" applyFill="1" applyBorder="1" applyAlignment="1">
      <protection locked="0" hidden="1"/>
    </xf>
    <xf numFmtId="192" fontId="21" fillId="0" borderId="11" xfId="0" applyNumberFormat="1" applyFont="1" applyFill="1" applyBorder="1" applyAlignment="1">
      <protection locked="0" hidden="1"/>
    </xf>
    <xf numFmtId="192" fontId="21" fillId="0" borderId="9" xfId="0" applyNumberFormat="1" applyFont="1" applyFill="1" applyBorder="1" applyAlignment="1">
      <protection locked="0" hidden="1"/>
    </xf>
    <xf numFmtId="166" fontId="21" fillId="0" borderId="1" xfId="0" applyFont="1" applyFill="1" applyBorder="1" applyAlignment="1">
      <protection locked="0" hidden="1"/>
    </xf>
    <xf numFmtId="166" fontId="30" fillId="0" borderId="4" xfId="0" applyFont="1" applyFill="1" applyBorder="1" applyAlignment="1">
      <alignment horizontal="left"/>
      <protection locked="0" hidden="1"/>
    </xf>
    <xf numFmtId="166" fontId="30" fillId="0" borderId="10" xfId="0" applyFont="1" applyFill="1" applyBorder="1" applyAlignment="1">
      <alignment horizontal="left"/>
      <protection locked="0" hidden="1"/>
    </xf>
    <xf numFmtId="194" fontId="21" fillId="0" borderId="8" xfId="0" applyNumberFormat="1" applyFont="1" applyFill="1" applyBorder="1" applyAlignment="1">
      <protection locked="0" hidden="1"/>
    </xf>
    <xf numFmtId="186" fontId="21" fillId="0" borderId="8" xfId="0" applyNumberFormat="1" applyFont="1" applyFill="1" applyBorder="1" applyAlignment="1">
      <protection locked="0" hidden="1"/>
    </xf>
    <xf numFmtId="193" fontId="21" fillId="0" borderId="8" xfId="0" applyNumberFormat="1" applyFont="1" applyFill="1" applyBorder="1" applyAlignment="1">
      <protection locked="0" hidden="1"/>
    </xf>
    <xf numFmtId="192" fontId="21" fillId="0" borderId="8" xfId="0" applyNumberFormat="1" applyFont="1" applyFill="1" applyBorder="1" applyAlignment="1">
      <protection locked="0" hidden="1"/>
    </xf>
    <xf numFmtId="192" fontId="21" fillId="0" borderId="10" xfId="0" applyNumberFormat="1" applyFont="1" applyFill="1" applyBorder="1" applyAlignment="1">
      <protection locked="0" hidden="1"/>
    </xf>
    <xf numFmtId="170" fontId="25" fillId="0" borderId="7" xfId="0" applyNumberFormat="1" applyFont="1" applyFill="1" applyBorder="1" applyAlignment="1" applyProtection="1">
      <alignment horizontal="right"/>
    </xf>
    <xf numFmtId="0" fontId="26" fillId="0" borderId="7" xfId="0" applyNumberFormat="1" applyFont="1" applyFill="1" applyBorder="1" applyAlignment="1" applyProtection="1">
      <alignment horizontal="right" readingOrder="2"/>
    </xf>
    <xf numFmtId="0" fontId="25" fillId="0" borderId="0" xfId="0" applyNumberFormat="1" applyFont="1" applyFill="1" applyAlignment="1" applyProtection="1"/>
    <xf numFmtId="0" fontId="26" fillId="0" borderId="0" xfId="0" applyNumberFormat="1" applyFont="1" applyFill="1" applyAlignment="1" applyProtection="1">
      <alignment horizontal="right" readingOrder="2"/>
    </xf>
    <xf numFmtId="217" fontId="15" fillId="0" borderId="11" xfId="2" applyNumberFormat="1" applyFont="1" applyBorder="1"/>
    <xf numFmtId="227" fontId="15" fillId="0" borderId="11" xfId="2" applyNumberFormat="1" applyFont="1" applyBorder="1"/>
    <xf numFmtId="49" fontId="13" fillId="0" borderId="11" xfId="0" applyNumberFormat="1" applyFont="1" applyFill="1" applyBorder="1" applyAlignment="1" applyProtection="1">
      <alignment horizontal="center" readingOrder="2"/>
    </xf>
    <xf numFmtId="0" fontId="11" fillId="0" borderId="9" xfId="0" quotePrefix="1" applyNumberFormat="1" applyFont="1" applyFill="1" applyBorder="1" applyAlignment="1" applyProtection="1">
      <alignment horizontal="center"/>
    </xf>
    <xf numFmtId="0" fontId="11" fillId="0" borderId="12" xfId="0" applyNumberFormat="1" applyFont="1" applyFill="1" applyBorder="1" applyAlignment="1" applyProtection="1">
      <alignment horizontal="centerContinuous" vertical="center"/>
    </xf>
    <xf numFmtId="166" fontId="28" fillId="0" borderId="12" xfId="26" applyFont="1" applyFill="1" applyBorder="1" applyAlignment="1" applyProtection="1">
      <alignment horizontal="center" vertical="center" wrapText="1"/>
    </xf>
    <xf numFmtId="227" fontId="27" fillId="0" borderId="11" xfId="2" applyNumberFormat="1" applyFont="1" applyFill="1" applyBorder="1" applyAlignment="1" applyProtection="1">
      <alignment horizontal="right"/>
    </xf>
    <xf numFmtId="227" fontId="27" fillId="0" borderId="8" xfId="2" applyNumberFormat="1" applyFont="1" applyFill="1" applyBorder="1" applyAlignment="1" applyProtection="1"/>
    <xf numFmtId="227" fontId="27" fillId="0" borderId="8" xfId="2" applyNumberFormat="1" applyFont="1" applyFill="1" applyBorder="1" applyAlignment="1" applyProtection="1">
      <alignment horizontal="right"/>
    </xf>
    <xf numFmtId="189" fontId="17" fillId="0" borderId="15" xfId="0" applyNumberFormat="1" applyFont="1" applyFill="1" applyBorder="1" applyAlignment="1">
      <alignment horizontal="right"/>
      <protection locked="0" hidden="1"/>
    </xf>
    <xf numFmtId="164" fontId="4" fillId="0" borderId="0" xfId="22" applyNumberFormat="1" applyFont="1"/>
    <xf numFmtId="166" fontId="30" fillId="0" borderId="1" xfId="0" applyFont="1" applyFill="1" applyBorder="1" applyAlignment="1" applyProtection="1">
      <alignment horizontal="left"/>
    </xf>
    <xf numFmtId="166" fontId="30" fillId="0" borderId="1" xfId="26" applyFont="1" applyFill="1" applyBorder="1" applyAlignment="1" applyProtection="1">
      <alignment horizontal="left"/>
    </xf>
    <xf numFmtId="164" fontId="15" fillId="0" borderId="11" xfId="0" applyNumberFormat="1" applyFont="1" applyFill="1" applyBorder="1" applyAlignment="1">
      <alignment horizontal="right" indent="1" readingOrder="1"/>
      <protection locked="0" hidden="1"/>
    </xf>
    <xf numFmtId="165" fontId="15" fillId="0" borderId="11" xfId="0" applyNumberFormat="1" applyFont="1" applyFill="1" applyBorder="1" applyAlignment="1">
      <alignment horizontal="right" indent="1"/>
      <protection locked="0" hidden="1"/>
    </xf>
    <xf numFmtId="165" fontId="15" fillId="0" borderId="11" xfId="0" applyNumberFormat="1" applyFont="1" applyFill="1" applyBorder="1" applyAlignment="1">
      <alignment horizontal="right" indent="1" readingOrder="1"/>
      <protection locked="0" hidden="1"/>
    </xf>
    <xf numFmtId="166" fontId="28" fillId="0" borderId="6" xfId="0" applyFont="1" applyFill="1" applyBorder="1" applyAlignment="1">
      <alignment horizontal="center" vertical="center"/>
      <protection locked="0" hidden="1"/>
    </xf>
    <xf numFmtId="165" fontId="17" fillId="0" borderId="11" xfId="0" applyNumberFormat="1" applyFont="1" applyFill="1" applyBorder="1" applyAlignment="1">
      <alignment horizontal="center"/>
      <protection locked="0" hidden="1"/>
    </xf>
    <xf numFmtId="0" fontId="25" fillId="0" borderId="0" xfId="19" applyFont="1"/>
    <xf numFmtId="0" fontId="35" fillId="0" borderId="0" xfId="19" applyFont="1"/>
    <xf numFmtId="0" fontId="26" fillId="0" borderId="0" xfId="19" applyFont="1" applyAlignment="1">
      <alignment horizontal="right" readingOrder="2"/>
    </xf>
    <xf numFmtId="0" fontId="52" fillId="0" borderId="0" xfId="20" applyFont="1" applyAlignment="1">
      <alignment horizontal="right" readingOrder="2"/>
    </xf>
    <xf numFmtId="0" fontId="52" fillId="0" borderId="7" xfId="20" applyFont="1" applyBorder="1" applyAlignment="1">
      <alignment horizontal="right" readingOrder="2"/>
    </xf>
    <xf numFmtId="0" fontId="17" fillId="0" borderId="12" xfId="22" applyFont="1" applyBorder="1" applyAlignment="1">
      <alignment horizontal="center" vertical="top"/>
    </xf>
    <xf numFmtId="0" fontId="17" fillId="0" borderId="12" xfId="22" applyFont="1" applyBorder="1" applyAlignment="1">
      <alignment horizontal="left" vertical="top"/>
    </xf>
    <xf numFmtId="166" fontId="8" fillId="0" borderId="8" xfId="0" applyFont="1" applyFill="1" applyBorder="1" applyAlignment="1">
      <alignment vertical="center" wrapText="1"/>
      <protection locked="0" hidden="1"/>
    </xf>
    <xf numFmtId="0" fontId="5" fillId="0" borderId="4" xfId="22" applyFont="1" applyBorder="1"/>
    <xf numFmtId="165" fontId="15" fillId="0" borderId="11" xfId="0" applyNumberFormat="1" applyFont="1" applyFill="1" applyBorder="1" applyAlignment="1" applyProtection="1">
      <alignment horizontal="right" indent="1"/>
    </xf>
    <xf numFmtId="165" fontId="28" fillId="0" borderId="11" xfId="0" applyNumberFormat="1" applyFont="1" applyFill="1" applyBorder="1" applyAlignment="1" applyProtection="1">
      <alignment horizontal="right" indent="1"/>
    </xf>
    <xf numFmtId="165" fontId="15" fillId="0" borderId="11" xfId="0" applyNumberFormat="1" applyFont="1" applyFill="1" applyBorder="1" applyAlignment="1" applyProtection="1">
      <alignment horizontal="right" indent="2"/>
    </xf>
    <xf numFmtId="165" fontId="28" fillId="0" borderId="11" xfId="0" applyNumberFormat="1" applyFont="1" applyFill="1" applyBorder="1" applyAlignment="1" applyProtection="1">
      <alignment horizontal="right" indent="2"/>
    </xf>
    <xf numFmtId="165" fontId="28" fillId="0" borderId="9" xfId="0" applyNumberFormat="1" applyFont="1" applyFill="1" applyBorder="1" applyAlignment="1" applyProtection="1">
      <alignment horizontal="right" indent="1"/>
    </xf>
    <xf numFmtId="166" fontId="27" fillId="0" borderId="0" xfId="26" applyFont="1" applyFill="1" applyAlignment="1" applyProtection="1">
      <alignment horizontal="right" vertical="center"/>
    </xf>
    <xf numFmtId="166" fontId="27" fillId="0" borderId="0" xfId="26" applyFont="1" applyFill="1" applyAlignment="1" applyProtection="1">
      <alignment horizontal="left" vertical="center"/>
    </xf>
    <xf numFmtId="227" fontId="27" fillId="0" borderId="0" xfId="2" applyNumberFormat="1" applyFont="1" applyFill="1" applyBorder="1" applyAlignment="1" applyProtection="1"/>
    <xf numFmtId="166" fontId="30" fillId="0" borderId="0" xfId="0" applyFont="1" applyFill="1" applyAlignment="1" applyProtection="1">
      <alignment horizontal="left"/>
    </xf>
    <xf numFmtId="166" fontId="30" fillId="0" borderId="4" xfId="26" applyFont="1" applyFill="1" applyBorder="1" applyAlignment="1" applyProtection="1">
      <alignment horizontal="left"/>
    </xf>
    <xf numFmtId="166" fontId="30" fillId="0" borderId="10" xfId="26" applyFont="1" applyFill="1" applyBorder="1" applyAlignment="1" applyProtection="1">
      <alignment horizontal="left"/>
    </xf>
    <xf numFmtId="166" fontId="27" fillId="0" borderId="0" xfId="26" applyFont="1" applyFill="1" applyAlignment="1" applyProtection="1">
      <alignment horizontal="center" vertical="center"/>
    </xf>
    <xf numFmtId="166" fontId="28" fillId="0" borderId="8" xfId="26" applyFont="1" applyFill="1" applyBorder="1" applyAlignment="1" applyProtection="1">
      <alignment horizontal="center" vertical="center" wrapText="1"/>
    </xf>
    <xf numFmtId="0" fontId="7" fillId="0" borderId="0" xfId="26" applyNumberFormat="1" applyFont="1" applyFill="1" applyAlignment="1" applyProtection="1">
      <alignment horizontal="left"/>
    </xf>
    <xf numFmtId="0" fontId="28" fillId="0" borderId="0" xfId="26" applyNumberFormat="1" applyFont="1" applyFill="1" applyAlignment="1" applyProtection="1">
      <alignment horizontal="centerContinuous"/>
    </xf>
    <xf numFmtId="0" fontId="41" fillId="0" borderId="0" xfId="22" applyFont="1" applyAlignment="1">
      <alignment horizontal="centerContinuous"/>
    </xf>
    <xf numFmtId="0" fontId="13" fillId="0" borderId="0" xfId="26" applyNumberFormat="1" applyFont="1" applyFill="1" applyAlignment="1" applyProtection="1">
      <alignment horizontal="centerContinuous" readingOrder="2"/>
    </xf>
    <xf numFmtId="0" fontId="11" fillId="0" borderId="0" xfId="26" applyNumberFormat="1" applyFont="1" applyFill="1" applyAlignment="1" applyProtection="1">
      <alignment horizontal="centerContinuous"/>
    </xf>
    <xf numFmtId="0" fontId="28" fillId="0" borderId="23" xfId="29" applyFont="1" applyBorder="1" applyAlignment="1">
      <alignment horizontal="left" vertical="center" wrapText="1" readingOrder="1"/>
    </xf>
    <xf numFmtId="0" fontId="15" fillId="0" borderId="23" xfId="29" applyFont="1" applyBorder="1" applyAlignment="1">
      <alignment horizontal="left" vertical="center" wrapText="1" indent="1"/>
    </xf>
    <xf numFmtId="0" fontId="15" fillId="0" borderId="23" xfId="29" applyFont="1" applyBorder="1" applyAlignment="1">
      <alignment horizontal="left" vertical="center" wrapText="1" indent="3"/>
    </xf>
    <xf numFmtId="0" fontId="4" fillId="0" borderId="12" xfId="29" applyFont="1" applyBorder="1" applyAlignment="1">
      <alignment horizontal="left" vertical="center" wrapText="1" indent="1"/>
    </xf>
    <xf numFmtId="0" fontId="15" fillId="0" borderId="8" xfId="29" applyFont="1" applyBorder="1" applyAlignment="1">
      <alignment horizontal="left" vertical="center" wrapText="1" indent="3"/>
    </xf>
    <xf numFmtId="0" fontId="28" fillId="0" borderId="23" xfId="29" applyFont="1" applyBorder="1" applyAlignment="1">
      <alignment horizontal="right" vertical="center" wrapText="1" readingOrder="2"/>
    </xf>
    <xf numFmtId="0" fontId="15" fillId="0" borderId="23" xfId="29" applyFont="1" applyBorder="1" applyAlignment="1">
      <alignment horizontal="right" vertical="center" wrapText="1" indent="1" readingOrder="2"/>
    </xf>
    <xf numFmtId="0" fontId="4" fillId="0" borderId="12" xfId="29" applyFont="1" applyBorder="1" applyAlignment="1">
      <alignment horizontal="right" vertical="center" wrapText="1" indent="1" readingOrder="2"/>
    </xf>
    <xf numFmtId="0" fontId="15" fillId="0" borderId="8" xfId="29" applyFont="1" applyBorder="1" applyAlignment="1">
      <alignment horizontal="right" vertical="center" wrapText="1" indent="3" readingOrder="2"/>
    </xf>
    <xf numFmtId="0" fontId="15" fillId="0" borderId="23" xfId="29" applyFont="1" applyBorder="1" applyAlignment="1">
      <alignment horizontal="right" vertical="center" wrapText="1" indent="3" readingOrder="2"/>
    </xf>
    <xf numFmtId="166" fontId="28" fillId="0" borderId="11" xfId="26" applyFont="1" applyFill="1" applyBorder="1" applyAlignment="1" applyProtection="1">
      <alignment horizontal="center" vertical="center" wrapText="1"/>
    </xf>
    <xf numFmtId="166" fontId="28" fillId="0" borderId="2" xfId="26" applyFont="1" applyFill="1" applyBorder="1" applyAlignment="1" applyProtection="1">
      <alignment horizontal="centerContinuous" vertical="center" wrapText="1"/>
    </xf>
    <xf numFmtId="166" fontId="28" fillId="0" borderId="6" xfId="26" applyFont="1" applyFill="1" applyBorder="1" applyAlignment="1" applyProtection="1">
      <alignment horizontal="centerContinuous" vertical="center" wrapText="1"/>
    </xf>
    <xf numFmtId="166" fontId="28" fillId="0" borderId="21" xfId="0" applyFont="1" applyFill="1" applyBorder="1" applyAlignment="1">
      <alignment horizontal="centerContinuous" vertical="center"/>
      <protection locked="0" hidden="1"/>
    </xf>
    <xf numFmtId="166" fontId="28" fillId="0" borderId="5" xfId="0" applyFont="1" applyFill="1" applyBorder="1" applyAlignment="1">
      <alignment horizontal="centerContinuous" vertical="center"/>
      <protection locked="0" hidden="1"/>
    </xf>
    <xf numFmtId="166" fontId="28" fillId="0" borderId="22" xfId="0" applyFont="1" applyFill="1" applyBorder="1" applyAlignment="1">
      <alignment horizontal="centerContinuous" vertical="center"/>
      <protection locked="0" hidden="1"/>
    </xf>
    <xf numFmtId="166" fontId="30" fillId="0" borderId="7" xfId="0" applyFont="1" applyFill="1" applyBorder="1" applyAlignment="1" applyProtection="1">
      <alignment horizontal="left"/>
    </xf>
    <xf numFmtId="227" fontId="27" fillId="0" borderId="7" xfId="2" applyNumberFormat="1" applyFont="1" applyFill="1" applyBorder="1" applyAlignment="1" applyProtection="1"/>
    <xf numFmtId="0" fontId="27" fillId="0" borderId="7" xfId="2" applyNumberFormat="1" applyFont="1" applyFill="1" applyBorder="1" applyAlignment="1" applyProtection="1">
      <alignment horizontal="right" readingOrder="2"/>
    </xf>
    <xf numFmtId="229" fontId="17" fillId="0" borderId="0" xfId="0" applyNumberFormat="1" applyFont="1" applyFill="1" applyAlignment="1">
      <protection locked="0" hidden="1"/>
    </xf>
    <xf numFmtId="227" fontId="28" fillId="0" borderId="8" xfId="2" applyNumberFormat="1" applyFont="1" applyFill="1" applyBorder="1" applyAlignment="1" applyProtection="1"/>
    <xf numFmtId="206" fontId="17" fillId="0" borderId="0" xfId="0" applyNumberFormat="1" applyFont="1" applyFill="1" applyAlignment="1">
      <protection locked="0" hidden="1"/>
    </xf>
    <xf numFmtId="0" fontId="15" fillId="5" borderId="23" xfId="28" applyFont="1" applyFill="1" applyBorder="1" applyAlignment="1">
      <alignment horizontal="left" vertical="center" wrapText="1"/>
    </xf>
    <xf numFmtId="0" fontId="13" fillId="0" borderId="6" xfId="0" applyNumberFormat="1" applyFont="1" applyFill="1" applyBorder="1" applyAlignment="1" applyProtection="1">
      <alignment horizontal="center"/>
    </xf>
    <xf numFmtId="0" fontId="11" fillId="0" borderId="4" xfId="0" applyNumberFormat="1" applyFont="1" applyFill="1" applyBorder="1" applyAlignment="1" applyProtection="1">
      <alignment horizontal="center"/>
    </xf>
    <xf numFmtId="0" fontId="11" fillId="0" borderId="10" xfId="0" applyNumberFormat="1" applyFont="1" applyFill="1" applyBorder="1" applyAlignment="1" applyProtection="1">
      <alignment horizontal="center"/>
    </xf>
    <xf numFmtId="166" fontId="10" fillId="0" borderId="11" xfId="0" applyFont="1" applyFill="1" applyBorder="1" applyAlignment="1">
      <alignment horizontal="center" vertical="center" wrapText="1"/>
      <protection locked="0" hidden="1"/>
    </xf>
    <xf numFmtId="0" fontId="11" fillId="0" borderId="11" xfId="0" applyNumberFormat="1" applyFont="1" applyFill="1" applyBorder="1" applyAlignment="1" applyProtection="1">
      <alignment horizontal="center" wrapText="1"/>
    </xf>
    <xf numFmtId="0" fontId="13" fillId="0" borderId="6" xfId="0" applyNumberFormat="1" applyFont="1" applyFill="1" applyBorder="1" applyAlignment="1" applyProtection="1">
      <alignment horizontal="center" vertical="center" wrapText="1" readingOrder="2"/>
    </xf>
    <xf numFmtId="166" fontId="5" fillId="0" borderId="0" xfId="0" applyFont="1" applyFill="1" applyAlignment="1">
      <alignment horizontal="left"/>
      <protection locked="0" hidden="1"/>
    </xf>
    <xf numFmtId="0" fontId="18" fillId="0" borderId="1" xfId="22" applyFont="1" applyBorder="1" applyAlignment="1">
      <alignment horizontal="center" vertical="center"/>
    </xf>
    <xf numFmtId="0" fontId="18" fillId="0" borderId="9" xfId="22" applyFont="1" applyBorder="1" applyAlignment="1">
      <alignment horizontal="center" vertical="center"/>
    </xf>
    <xf numFmtId="0" fontId="18" fillId="0" borderId="1" xfId="22" applyFont="1" applyBorder="1" applyAlignment="1">
      <alignment horizontal="center" vertical="center" readingOrder="2"/>
    </xf>
    <xf numFmtId="0" fontId="18" fillId="0" borderId="9" xfId="22" applyFont="1" applyBorder="1" applyAlignment="1">
      <alignment horizontal="center" vertical="center" readingOrder="2"/>
    </xf>
    <xf numFmtId="0" fontId="11" fillId="0" borderId="0" xfId="22" applyFont="1" applyAlignment="1">
      <alignment horizontal="center" vertical="top"/>
    </xf>
    <xf numFmtId="0" fontId="18" fillId="0" borderId="2" xfId="22" applyFont="1" applyBorder="1" applyAlignment="1">
      <alignment horizontal="center"/>
    </xf>
    <xf numFmtId="0" fontId="18" fillId="0" borderId="6" xfId="22" applyFont="1" applyBorder="1" applyAlignment="1">
      <alignment horizontal="center"/>
    </xf>
    <xf numFmtId="0" fontId="20" fillId="0" borderId="6" xfId="22" applyFont="1" applyBorder="1" applyAlignment="1">
      <alignment horizontal="center" vertical="center" wrapText="1"/>
    </xf>
    <xf numFmtId="0" fontId="44" fillId="0" borderId="8" xfId="0" applyNumberFormat="1" applyFont="1" applyFill="1" applyBorder="1" applyAlignment="1" applyProtection="1">
      <alignment horizontal="center" vertical="center" wrapText="1" readingOrder="1"/>
    </xf>
    <xf numFmtId="166" fontId="28" fillId="0" borderId="4" xfId="26" applyFont="1" applyFill="1" applyBorder="1" applyAlignment="1" applyProtection="1">
      <alignment horizontal="center" vertical="center" wrapText="1"/>
    </xf>
    <xf numFmtId="166" fontId="28" fillId="0" borderId="11" xfId="0" applyFont="1" applyFill="1" applyBorder="1" applyAlignment="1">
      <alignment horizontal="center" vertical="center" wrapText="1"/>
      <protection locked="0" hidden="1"/>
    </xf>
    <xf numFmtId="166" fontId="28" fillId="0" borderId="8" xfId="0" applyFont="1" applyFill="1" applyBorder="1" applyAlignment="1">
      <alignment horizontal="center" vertical="center" wrapText="1"/>
      <protection locked="0" hidden="1"/>
    </xf>
    <xf numFmtId="166" fontId="28" fillId="0" borderId="12" xfId="0" applyFont="1" applyFill="1" applyBorder="1" applyAlignment="1">
      <alignment horizontal="center" vertical="center"/>
      <protection locked="0" hidden="1"/>
    </xf>
    <xf numFmtId="166" fontId="28" fillId="0" borderId="11" xfId="0" applyFont="1" applyFill="1" applyBorder="1" applyAlignment="1">
      <alignment horizontal="center" vertical="center"/>
      <protection locked="0" hidden="1"/>
    </xf>
    <xf numFmtId="166" fontId="8" fillId="0" borderId="11" xfId="0" applyFont="1" applyFill="1" applyBorder="1" applyAlignment="1">
      <alignment horizontal="center" wrapText="1" readingOrder="2"/>
      <protection locked="0" hidden="1"/>
    </xf>
    <xf numFmtId="166" fontId="53" fillId="0" borderId="0" xfId="0" applyFont="1" applyFill="1" applyAlignment="1">
      <alignment horizontal="centerContinuous"/>
      <protection locked="0" hidden="1"/>
    </xf>
    <xf numFmtId="166" fontId="54" fillId="0" borderId="0" xfId="0" applyFont="1" applyFill="1" applyAlignment="1">
      <alignment horizontal="centerContinuous"/>
      <protection locked="0" hidden="1"/>
    </xf>
    <xf numFmtId="166" fontId="11" fillId="0" borderId="2" xfId="0" applyFont="1" applyFill="1" applyBorder="1" applyAlignment="1">
      <alignment horizontal="left"/>
      <protection locked="0" hidden="1"/>
    </xf>
    <xf numFmtId="166" fontId="11" fillId="0" borderId="7" xfId="0" applyFont="1" applyFill="1" applyBorder="1" applyAlignment="1">
      <alignment horizontal="left"/>
      <protection locked="0" hidden="1"/>
    </xf>
    <xf numFmtId="166" fontId="11" fillId="0" borderId="1" xfId="0" applyFont="1" applyFill="1" applyBorder="1" applyAlignment="1">
      <alignment horizontal="left" vertical="top"/>
      <protection locked="0" hidden="1"/>
    </xf>
    <xf numFmtId="166" fontId="11" fillId="0" borderId="0" xfId="0" applyFont="1" applyFill="1" applyAlignment="1">
      <alignment horizontal="left" vertical="top"/>
      <protection locked="0" hidden="1"/>
    </xf>
    <xf numFmtId="166" fontId="11" fillId="0" borderId="4" xfId="0" applyFont="1" applyFill="1" applyBorder="1" applyAlignment="1">
      <alignment horizontal="left"/>
      <protection locked="0" hidden="1"/>
    </xf>
    <xf numFmtId="166" fontId="11" fillId="0" borderId="3" xfId="0" applyFont="1" applyFill="1" applyBorder="1" applyAlignment="1">
      <alignment horizontal="left"/>
      <protection locked="0" hidden="1"/>
    </xf>
    <xf numFmtId="164" fontId="15" fillId="0" borderId="8" xfId="0" applyNumberFormat="1" applyFont="1" applyFill="1" applyBorder="1" applyAlignment="1">
      <alignment horizontal="right" indent="1" readingOrder="1"/>
      <protection locked="0" hidden="1"/>
    </xf>
    <xf numFmtId="165" fontId="15" fillId="0" borderId="8" xfId="0" applyNumberFormat="1" applyFont="1" applyFill="1" applyBorder="1" applyAlignment="1">
      <alignment horizontal="right" indent="1"/>
      <protection locked="0" hidden="1"/>
    </xf>
    <xf numFmtId="165" fontId="15" fillId="0" borderId="8" xfId="0" applyNumberFormat="1" applyFont="1" applyFill="1" applyBorder="1" applyAlignment="1">
      <alignment horizontal="right" indent="1" readingOrder="1"/>
      <protection locked="0" hidden="1"/>
    </xf>
    <xf numFmtId="166" fontId="15" fillId="0" borderId="7" xfId="0" applyFont="1" applyFill="1" applyBorder="1" applyAlignment="1">
      <protection locked="0" hidden="1"/>
    </xf>
    <xf numFmtId="0" fontId="19" fillId="0" borderId="7" xfId="22" applyFont="1" applyBorder="1" applyAlignment="1">
      <alignment horizontal="right" readingOrder="2"/>
    </xf>
    <xf numFmtId="0" fontId="19" fillId="0" borderId="0" xfId="22" applyFont="1" applyAlignment="1">
      <alignment horizontal="right" readingOrder="2"/>
    </xf>
    <xf numFmtId="166" fontId="55" fillId="0" borderId="0" xfId="0" applyFont="1" applyFill="1" applyAlignment="1">
      <alignment horizontal="centerContinuous"/>
      <protection locked="0" hidden="1"/>
    </xf>
    <xf numFmtId="166" fontId="8" fillId="0" borderId="5" xfId="0" applyFont="1" applyFill="1" applyBorder="1" applyAlignment="1">
      <alignment horizontal="left" vertical="center" indent="2"/>
      <protection locked="0" hidden="1"/>
    </xf>
    <xf numFmtId="166" fontId="8" fillId="0" borderId="22" xfId="0" applyFont="1" applyFill="1" applyBorder="1" applyAlignment="1">
      <alignment horizontal="right" vertical="center" indent="2"/>
      <protection locked="0" hidden="1"/>
    </xf>
    <xf numFmtId="166" fontId="8" fillId="0" borderId="12" xfId="0" applyFont="1" applyFill="1" applyBorder="1" applyAlignment="1">
      <alignment horizontal="center"/>
      <protection locked="0" hidden="1"/>
    </xf>
    <xf numFmtId="166" fontId="8" fillId="0" borderId="11" xfId="0" applyFont="1" applyFill="1" applyBorder="1" applyAlignment="1">
      <alignment horizontal="center" vertical="top" wrapText="1"/>
      <protection locked="0" hidden="1"/>
    </xf>
    <xf numFmtId="166" fontId="8" fillId="0" borderId="0" xfId="0" applyFont="1" applyFill="1" applyAlignment="1">
      <alignment horizontal="center" vertical="top" wrapText="1"/>
      <protection locked="0" hidden="1"/>
    </xf>
    <xf numFmtId="166" fontId="8" fillId="0" borderId="12" xfId="0" applyFont="1" applyFill="1" applyBorder="1" applyAlignment="1">
      <alignment horizontal="left" readingOrder="1"/>
      <protection locked="0" hidden="1"/>
    </xf>
    <xf numFmtId="166" fontId="8" fillId="0" borderId="25" xfId="0" applyFont="1" applyFill="1" applyBorder="1" applyAlignment="1">
      <protection locked="0" hidden="1"/>
    </xf>
    <xf numFmtId="166" fontId="7" fillId="0" borderId="11" xfId="0" applyFont="1" applyFill="1" applyBorder="1" applyAlignment="1">
      <alignment horizontal="left"/>
      <protection locked="0" hidden="1"/>
    </xf>
    <xf numFmtId="166" fontId="8" fillId="0" borderId="26" xfId="0" applyFont="1" applyFill="1" applyBorder="1" applyAlignment="1">
      <protection locked="0" hidden="1"/>
    </xf>
    <xf numFmtId="166" fontId="8" fillId="0" borderId="27" xfId="0" applyFont="1" applyFill="1" applyBorder="1" applyAlignment="1">
      <protection locked="0" hidden="1"/>
    </xf>
    <xf numFmtId="166" fontId="7" fillId="0" borderId="8" xfId="0" applyFont="1" applyFill="1" applyBorder="1" applyAlignment="1">
      <alignment horizontal="left"/>
      <protection locked="0" hidden="1"/>
    </xf>
    <xf numFmtId="166" fontId="8" fillId="0" borderId="8" xfId="0" applyFont="1" applyFill="1" applyBorder="1" applyAlignment="1">
      <protection locked="0" hidden="1"/>
    </xf>
    <xf numFmtId="165" fontId="8" fillId="0" borderId="8" xfId="0" applyNumberFormat="1" applyFont="1" applyFill="1" applyBorder="1" applyAlignment="1">
      <alignment horizontal="right" indent="2"/>
      <protection locked="0" hidden="1"/>
    </xf>
    <xf numFmtId="0" fontId="36" fillId="0" borderId="0" xfId="22" applyFont="1" applyAlignment="1">
      <alignment horizontal="centerContinuous"/>
    </xf>
    <xf numFmtId="0" fontId="5" fillId="0" borderId="0" xfId="22" applyFont="1" applyAlignment="1">
      <alignment horizontal="centerContinuous" vertical="top"/>
    </xf>
    <xf numFmtId="0" fontId="5" fillId="0" borderId="0" xfId="22" applyFont="1" applyAlignment="1">
      <alignment vertical="top"/>
    </xf>
    <xf numFmtId="0" fontId="11" fillId="0" borderId="2" xfId="22" applyFont="1" applyBorder="1" applyAlignment="1">
      <alignment horizontal="centerContinuous"/>
    </xf>
    <xf numFmtId="0" fontId="11" fillId="0" borderId="6" xfId="22" applyFont="1" applyBorder="1" applyAlignment="1">
      <alignment horizontal="centerContinuous"/>
    </xf>
    <xf numFmtId="0" fontId="13" fillId="0" borderId="6" xfId="22" applyFont="1" applyBorder="1" applyAlignment="1">
      <alignment horizontal="centerContinuous" readingOrder="2"/>
    </xf>
    <xf numFmtId="0" fontId="13" fillId="0" borderId="7" xfId="22" applyFont="1" applyBorder="1" applyAlignment="1">
      <alignment horizontal="centerContinuous"/>
    </xf>
    <xf numFmtId="0" fontId="5" fillId="0" borderId="6" xfId="22" applyFont="1" applyBorder="1" applyAlignment="1">
      <alignment horizontal="centerContinuous"/>
    </xf>
    <xf numFmtId="0" fontId="13" fillId="0" borderId="7" xfId="22" applyFont="1" applyBorder="1" applyAlignment="1">
      <alignment horizontal="centerContinuous" readingOrder="2"/>
    </xf>
    <xf numFmtId="0" fontId="13" fillId="0" borderId="11" xfId="22" applyFont="1" applyBorder="1" applyAlignment="1">
      <alignment horizontal="center" vertical="center" readingOrder="2"/>
    </xf>
    <xf numFmtId="0" fontId="11" fillId="0" borderId="11" xfId="22" applyFont="1" applyBorder="1" applyAlignment="1">
      <alignment horizontal="center"/>
    </xf>
    <xf numFmtId="0" fontId="11" fillId="0" borderId="1" xfId="22" applyFont="1" applyBorder="1" applyAlignment="1">
      <alignment horizontal="center"/>
    </xf>
    <xf numFmtId="0" fontId="11" fillId="0" borderId="8" xfId="22" applyFont="1" applyBorder="1" applyAlignment="1">
      <alignment horizontal="center" vertical="top"/>
    </xf>
    <xf numFmtId="3" fontId="15" fillId="0" borderId="0" xfId="0" applyNumberFormat="1" applyFont="1" applyFill="1" applyAlignment="1">
      <alignment horizontal="right" indent="1"/>
      <protection locked="0" hidden="1"/>
    </xf>
    <xf numFmtId="0" fontId="55" fillId="0" borderId="0" xfId="22" applyFont="1" applyAlignment="1">
      <alignment horizontal="centerContinuous"/>
    </xf>
    <xf numFmtId="0" fontId="55" fillId="0" borderId="0" xfId="22" applyFont="1" applyAlignment="1">
      <alignment horizontal="centerContinuous" vertical="top"/>
    </xf>
    <xf numFmtId="0" fontId="4" fillId="0" borderId="1" xfId="22" applyFont="1" applyBorder="1"/>
    <xf numFmtId="166" fontId="47" fillId="0" borderId="4" xfId="0" applyFont="1" applyFill="1" applyBorder="1" applyAlignment="1">
      <alignment horizontal="left"/>
      <protection locked="0" hidden="1"/>
    </xf>
    <xf numFmtId="3" fontId="7" fillId="0" borderId="8" xfId="22" applyNumberFormat="1" applyFont="1" applyBorder="1" applyAlignment="1">
      <alignment horizontal="right" indent="2" readingOrder="1"/>
    </xf>
    <xf numFmtId="1" fontId="4" fillId="0" borderId="1" xfId="22" applyNumberFormat="1" applyFont="1" applyBorder="1"/>
    <xf numFmtId="166" fontId="47" fillId="0" borderId="2" xfId="0" applyFont="1" applyFill="1" applyBorder="1" applyAlignment="1">
      <alignment horizontal="left"/>
      <protection locked="0" hidden="1"/>
    </xf>
    <xf numFmtId="166" fontId="7" fillId="0" borderId="0" xfId="0" applyFont="1" applyFill="1" applyAlignment="1">
      <alignment horizontal="centerContinuous"/>
      <protection locked="0" hidden="1"/>
    </xf>
    <xf numFmtId="206" fontId="4" fillId="0" borderId="0" xfId="0" applyNumberFormat="1" applyFont="1" applyFill="1" applyAlignment="1">
      <protection locked="0" hidden="1"/>
    </xf>
    <xf numFmtId="166" fontId="7" fillId="0" borderId="7" xfId="0" applyFont="1" applyFill="1" applyBorder="1" applyAlignment="1">
      <alignment horizontal="left"/>
      <protection locked="0" hidden="1"/>
    </xf>
    <xf numFmtId="0" fontId="7" fillId="0" borderId="0" xfId="19" applyFont="1"/>
    <xf numFmtId="166" fontId="55" fillId="0" borderId="0" xfId="0" applyFont="1" applyFill="1" applyAlignment="1">
      <alignment horizontal="centerContinuous" wrapText="1"/>
      <protection locked="0" hidden="1"/>
    </xf>
    <xf numFmtId="0" fontId="58" fillId="0" borderId="0" xfId="29" applyFont="1"/>
    <xf numFmtId="0" fontId="28" fillId="0" borderId="23" xfId="29" applyFont="1" applyBorder="1" applyAlignment="1">
      <alignment horizontal="center" vertical="center" wrapText="1" readingOrder="1"/>
    </xf>
    <xf numFmtId="0" fontId="30" fillId="0" borderId="23" xfId="29" applyFont="1" applyBorder="1" applyAlignment="1">
      <alignment horizontal="right" wrapText="1"/>
    </xf>
    <xf numFmtId="228" fontId="4" fillId="0" borderId="0" xfId="30" applyNumberFormat="1" applyFont="1"/>
    <xf numFmtId="0" fontId="21" fillId="0" borderId="23" xfId="29" applyFont="1" applyBorder="1" applyAlignment="1">
      <alignment horizontal="right" wrapText="1"/>
    </xf>
    <xf numFmtId="0" fontId="4" fillId="0" borderId="0" xfId="29" applyFont="1" applyAlignment="1">
      <alignment horizontal="left" vertical="center"/>
    </xf>
    <xf numFmtId="166" fontId="23" fillId="0" borderId="0" xfId="0" applyFont="1" applyFill="1" applyAlignment="1">
      <alignment horizontal="centerContinuous" wrapText="1"/>
      <protection locked="0" hidden="1"/>
    </xf>
    <xf numFmtId="166" fontId="8" fillId="0" borderId="12" xfId="0" applyFont="1" applyFill="1" applyBorder="1" applyAlignment="1">
      <alignment vertical="center"/>
      <protection locked="0" hidden="1"/>
    </xf>
    <xf numFmtId="166" fontId="34" fillId="0" borderId="5" xfId="0" applyFont="1" applyFill="1" applyBorder="1" applyAlignment="1">
      <alignment vertical="center" readingOrder="2"/>
      <protection locked="0" hidden="1"/>
    </xf>
    <xf numFmtId="166" fontId="8" fillId="0" borderId="0" xfId="0" applyFont="1" applyFill="1" applyAlignment="1">
      <alignment vertical="center"/>
      <protection locked="0" hidden="1"/>
    </xf>
    <xf numFmtId="166" fontId="8" fillId="0" borderId="11" xfId="0" applyFont="1" applyFill="1" applyBorder="1" applyAlignment="1">
      <alignment horizontal="centerContinuous" vertical="top"/>
      <protection locked="0" hidden="1"/>
    </xf>
    <xf numFmtId="166" fontId="34" fillId="0" borderId="1" xfId="0" applyFont="1" applyFill="1" applyBorder="1" applyAlignment="1">
      <alignment horizontal="center"/>
      <protection locked="0" hidden="1"/>
    </xf>
    <xf numFmtId="1" fontId="34" fillId="0" borderId="11" xfId="0" applyNumberFormat="1" applyFont="1" applyFill="1" applyBorder="1" applyAlignment="1">
      <alignment horizontal="center" readingOrder="2"/>
      <protection locked="0" hidden="1"/>
    </xf>
    <xf numFmtId="0" fontId="17" fillId="0" borderId="0" xfId="19" applyFont="1"/>
    <xf numFmtId="0" fontId="9" fillId="0" borderId="0" xfId="19" applyFont="1" applyAlignment="1">
      <alignment horizontal="right" vertical="center" readingOrder="2"/>
    </xf>
    <xf numFmtId="166" fontId="4" fillId="0" borderId="7" xfId="26" applyFill="1" applyBorder="1" applyAlignment="1" applyProtection="1">
      <alignment vertical="center"/>
    </xf>
    <xf numFmtId="166" fontId="4" fillId="0" borderId="0" xfId="26" applyFill="1" applyAlignment="1" applyProtection="1">
      <alignment vertical="center"/>
    </xf>
    <xf numFmtId="166" fontId="15" fillId="0" borderId="0" xfId="26" applyFont="1" applyFill="1" applyAlignment="1" applyProtection="1">
      <alignment vertical="center"/>
    </xf>
    <xf numFmtId="0" fontId="28" fillId="0" borderId="0" xfId="26" applyNumberFormat="1" applyFont="1" applyFill="1" applyAlignment="1" applyProtection="1">
      <alignment horizontal="centerContinuous" readingOrder="2"/>
    </xf>
    <xf numFmtId="0" fontId="28" fillId="0" borderId="0" xfId="26" applyNumberFormat="1" applyFont="1" applyFill="1" applyAlignment="1" applyProtection="1">
      <alignment horizontal="center"/>
    </xf>
    <xf numFmtId="166" fontId="28" fillId="0" borderId="12" xfId="26" applyFont="1" applyFill="1" applyBorder="1" applyAlignment="1" applyProtection="1">
      <alignment horizontal="centerContinuous" vertical="center" wrapText="1"/>
    </xf>
    <xf numFmtId="166" fontId="15" fillId="0" borderId="0" xfId="26" applyFont="1" applyFill="1" applyAlignment="1" applyProtection="1">
      <alignment horizontal="center" vertical="center"/>
    </xf>
    <xf numFmtId="166" fontId="28" fillId="0" borderId="0" xfId="26" applyFont="1" applyFill="1" applyAlignment="1" applyProtection="1">
      <alignment vertical="center"/>
    </xf>
    <xf numFmtId="166" fontId="28" fillId="0" borderId="12" xfId="26" applyFont="1" applyFill="1" applyBorder="1" applyAlignment="1" applyProtection="1">
      <alignment wrapText="1"/>
    </xf>
    <xf numFmtId="227" fontId="15" fillId="0" borderId="11" xfId="2" applyNumberFormat="1" applyFont="1" applyFill="1" applyBorder="1" applyAlignment="1" applyProtection="1"/>
    <xf numFmtId="227" fontId="60" fillId="0" borderId="11" xfId="2" applyNumberFormat="1" applyFont="1" applyFill="1" applyBorder="1" applyAlignment="1" applyProtection="1">
      <alignment readingOrder="2"/>
    </xf>
    <xf numFmtId="166" fontId="28" fillId="0" borderId="11" xfId="26" applyFont="1" applyFill="1" applyBorder="1" applyAlignment="1" applyProtection="1">
      <alignment wrapText="1"/>
    </xf>
    <xf numFmtId="227" fontId="60" fillId="0" borderId="11" xfId="2" applyNumberFormat="1" applyFont="1" applyFill="1" applyBorder="1" applyAlignment="1" applyProtection="1"/>
    <xf numFmtId="227" fontId="60" fillId="0" borderId="11" xfId="2" applyNumberFormat="1" applyFont="1" applyFill="1" applyBorder="1" applyAlignment="1" applyProtection="1">
      <alignment wrapText="1"/>
    </xf>
    <xf numFmtId="166" fontId="28" fillId="0" borderId="8" xfId="26" applyFont="1" applyFill="1" applyBorder="1" applyAlignment="1" applyProtection="1">
      <alignment horizontal="center" wrapText="1"/>
    </xf>
    <xf numFmtId="227" fontId="40" fillId="0" borderId="8" xfId="2" applyNumberFormat="1" applyFont="1" applyFill="1" applyBorder="1" applyAlignment="1" applyProtection="1">
      <alignment horizontal="center"/>
    </xf>
    <xf numFmtId="166" fontId="28" fillId="0" borderId="0" xfId="26" applyFont="1" applyFill="1" applyAlignment="1" applyProtection="1"/>
    <xf numFmtId="166" fontId="21" fillId="0" borderId="0" xfId="26" applyFont="1" applyFill="1" applyAlignment="1" applyProtection="1"/>
    <xf numFmtId="166" fontId="15" fillId="0" borderId="0" xfId="26" applyFont="1" applyFill="1" applyAlignment="1" applyProtection="1">
      <alignment wrapText="1"/>
    </xf>
    <xf numFmtId="166" fontId="4" fillId="0" borderId="0" xfId="26" applyFill="1" applyAlignment="1" applyProtection="1"/>
    <xf numFmtId="166" fontId="57" fillId="0" borderId="0" xfId="26" applyFont="1" applyFill="1" applyAlignment="1" applyProtection="1">
      <alignment horizontal="right"/>
    </xf>
    <xf numFmtId="49" fontId="4" fillId="0" borderId="0" xfId="26" applyNumberFormat="1" applyFill="1" applyAlignment="1" applyProtection="1">
      <alignment horizontal="centerContinuous"/>
    </xf>
    <xf numFmtId="166" fontId="15" fillId="0" borderId="0" xfId="26" applyFont="1" applyFill="1" applyAlignment="1" applyProtection="1">
      <alignment horizontal="right" vertical="center"/>
    </xf>
    <xf numFmtId="206" fontId="15" fillId="0" borderId="0" xfId="26" applyNumberFormat="1" applyFont="1" applyFill="1" applyAlignment="1" applyProtection="1">
      <alignment vertical="center"/>
    </xf>
    <xf numFmtId="166" fontId="15" fillId="0" borderId="0" xfId="26" applyFont="1" applyFill="1" applyAlignment="1" applyProtection="1">
      <alignment horizontal="left" vertical="center"/>
    </xf>
    <xf numFmtId="227" fontId="27" fillId="0" borderId="8" xfId="2" applyNumberFormat="1" applyFont="1" applyFill="1" applyBorder="1" applyAlignment="1" applyProtection="1">
      <alignment vertical="center"/>
    </xf>
    <xf numFmtId="217" fontId="27" fillId="0" borderId="8" xfId="2" applyNumberFormat="1" applyFont="1" applyFill="1" applyBorder="1" applyAlignment="1" applyProtection="1"/>
    <xf numFmtId="166" fontId="30" fillId="0" borderId="1" xfId="26" applyFont="1" applyFill="1" applyBorder="1" applyAlignment="1">
      <alignment horizontal="left"/>
      <protection locked="0" hidden="1"/>
    </xf>
    <xf numFmtId="227" fontId="27" fillId="0" borderId="11" xfId="2" applyNumberFormat="1" applyFont="1" applyFill="1" applyBorder="1" applyAlignment="1" applyProtection="1">
      <alignment vertical="center"/>
    </xf>
    <xf numFmtId="166" fontId="30" fillId="0" borderId="1" xfId="26" applyFont="1" applyFill="1" applyBorder="1" applyAlignment="1" applyProtection="1"/>
    <xf numFmtId="166" fontId="27" fillId="0" borderId="1" xfId="26" applyFont="1" applyFill="1" applyBorder="1" applyAlignment="1" applyProtection="1">
      <alignment vertical="center"/>
    </xf>
    <xf numFmtId="166" fontId="61" fillId="0" borderId="7" xfId="26" applyFont="1" applyFill="1" applyBorder="1" applyAlignment="1" applyProtection="1">
      <alignment vertical="center"/>
    </xf>
    <xf numFmtId="166" fontId="61" fillId="0" borderId="0" xfId="26" applyFont="1" applyFill="1" applyAlignment="1" applyProtection="1">
      <alignment vertical="center"/>
    </xf>
    <xf numFmtId="166" fontId="62" fillId="0" borderId="0" xfId="26" applyFont="1" applyFill="1" applyAlignment="1" applyProtection="1">
      <alignment vertical="center"/>
    </xf>
    <xf numFmtId="166" fontId="28" fillId="0" borderId="1" xfId="26" applyFont="1" applyFill="1" applyBorder="1" applyAlignment="1" applyProtection="1">
      <alignment horizontal="center" vertical="center" wrapText="1"/>
    </xf>
    <xf numFmtId="166" fontId="28" fillId="0" borderId="9" xfId="26" applyFont="1" applyFill="1" applyBorder="1" applyAlignment="1" applyProtection="1">
      <alignment horizontal="center" vertical="center" wrapText="1"/>
    </xf>
    <xf numFmtId="166" fontId="30" fillId="0" borderId="9" xfId="26" applyFont="1" applyFill="1" applyBorder="1" applyAlignment="1" applyProtection="1"/>
    <xf numFmtId="217" fontId="27" fillId="0" borderId="11" xfId="2" applyNumberFormat="1" applyFont="1" applyFill="1" applyBorder="1" applyAlignment="1" applyProtection="1">
      <alignment vertical="center"/>
    </xf>
    <xf numFmtId="166" fontId="30" fillId="0" borderId="10" xfId="26" applyFont="1" applyFill="1" applyBorder="1" applyAlignment="1" applyProtection="1"/>
    <xf numFmtId="217" fontId="27" fillId="0" borderId="8" xfId="2" applyNumberFormat="1" applyFont="1" applyFill="1" applyBorder="1" applyAlignment="1" applyProtection="1">
      <alignment vertical="center"/>
    </xf>
    <xf numFmtId="228" fontId="27" fillId="0" borderId="8" xfId="2" applyNumberFormat="1" applyFont="1" applyFill="1" applyBorder="1" applyAlignment="1" applyProtection="1">
      <alignment horizontal="right" indent="1"/>
    </xf>
    <xf numFmtId="206" fontId="27" fillId="0" borderId="0" xfId="0" applyNumberFormat="1" applyFont="1" applyFill="1" applyAlignment="1" applyProtection="1">
      <alignment vertical="center"/>
    </xf>
    <xf numFmtId="166" fontId="27" fillId="0" borderId="7" xfId="26" applyFont="1" applyFill="1" applyBorder="1" applyAlignment="1" applyProtection="1">
      <alignment vertical="center"/>
    </xf>
    <xf numFmtId="0" fontId="9" fillId="0" borderId="7" xfId="26" applyNumberFormat="1" applyFont="1" applyFill="1" applyBorder="1" applyAlignment="1" applyProtection="1">
      <alignment horizontal="right" readingOrder="2"/>
    </xf>
    <xf numFmtId="0" fontId="6" fillId="0" borderId="0" xfId="26" applyNumberFormat="1" applyFont="1" applyFill="1" applyAlignment="1" applyProtection="1">
      <alignment horizontal="centerContinuous"/>
    </xf>
    <xf numFmtId="0" fontId="10" fillId="0" borderId="0" xfId="26" applyNumberFormat="1" applyFont="1" applyFill="1" applyAlignment="1" applyProtection="1">
      <alignment horizontal="centerContinuous" readingOrder="2"/>
    </xf>
    <xf numFmtId="0" fontId="5" fillId="0" borderId="0" xfId="26" applyNumberFormat="1" applyFont="1" applyFill="1" applyAlignment="1" applyProtection="1">
      <alignment horizontal="centerContinuous"/>
    </xf>
    <xf numFmtId="166" fontId="28" fillId="0" borderId="12" xfId="26" applyFont="1" applyFill="1" applyBorder="1" applyAlignment="1" applyProtection="1">
      <alignment horizontal="center" vertical="center"/>
    </xf>
    <xf numFmtId="166" fontId="28" fillId="0" borderId="6" xfId="26" applyFont="1" applyFill="1" applyBorder="1" applyAlignment="1" applyProtection="1">
      <alignment horizontal="center" vertical="center"/>
    </xf>
    <xf numFmtId="166" fontId="28" fillId="0" borderId="8" xfId="26" applyFont="1" applyFill="1" applyBorder="1" applyAlignment="1" applyProtection="1">
      <alignment horizontal="center" vertical="center"/>
    </xf>
    <xf numFmtId="166" fontId="28" fillId="0" borderId="10" xfId="26" applyFont="1" applyFill="1" applyBorder="1" applyAlignment="1" applyProtection="1">
      <alignment horizontal="center" vertical="center"/>
    </xf>
    <xf numFmtId="166" fontId="30" fillId="0" borderId="4" xfId="26" applyFont="1" applyFill="1" applyBorder="1" applyAlignment="1">
      <alignment horizontal="left"/>
      <protection locked="0" hidden="1"/>
    </xf>
    <xf numFmtId="217" fontId="15" fillId="0" borderId="8" xfId="2" applyNumberFormat="1" applyFont="1" applyBorder="1"/>
    <xf numFmtId="227" fontId="15" fillId="0" borderId="8" xfId="2" applyNumberFormat="1" applyFont="1" applyBorder="1"/>
    <xf numFmtId="166" fontId="4" fillId="0" borderId="7" xfId="26" applyFill="1" applyBorder="1" applyAlignment="1">
      <protection locked="0" hidden="1"/>
    </xf>
    <xf numFmtId="0" fontId="4" fillId="0" borderId="7" xfId="26" applyNumberFormat="1" applyFill="1" applyBorder="1" applyAlignment="1" applyProtection="1"/>
    <xf numFmtId="166" fontId="4" fillId="0" borderId="0" xfId="26" applyFill="1" applyAlignment="1">
      <protection locked="0" hidden="1"/>
    </xf>
    <xf numFmtId="166" fontId="9" fillId="0" borderId="0" xfId="26" applyFont="1" applyFill="1" applyAlignment="1">
      <alignment horizontal="right" readingOrder="2"/>
      <protection locked="0" hidden="1"/>
    </xf>
    <xf numFmtId="0" fontId="9" fillId="0" borderId="0" xfId="26" applyNumberFormat="1" applyFont="1" applyFill="1" applyAlignment="1" applyProtection="1">
      <alignment horizontal="right" readingOrder="2"/>
    </xf>
    <xf numFmtId="0" fontId="4" fillId="0" borderId="0" xfId="26" applyNumberFormat="1" applyFill="1" applyAlignment="1" applyProtection="1">
      <alignment horizontal="centerContinuous"/>
    </xf>
    <xf numFmtId="166" fontId="27" fillId="0" borderId="0" xfId="26" applyFont="1" applyFill="1" applyAlignment="1" applyProtection="1">
      <alignment horizontal="centerContinuous" vertical="center"/>
    </xf>
    <xf numFmtId="0" fontId="10" fillId="0" borderId="0" xfId="0" applyNumberFormat="1" applyFont="1" applyFill="1" applyAlignment="1" applyProtection="1">
      <alignment horizontal="centerContinuous" readingOrder="2"/>
    </xf>
    <xf numFmtId="166" fontId="5" fillId="0" borderId="3" xfId="0" applyFont="1" applyFill="1" applyBorder="1" applyAlignment="1">
      <alignment horizontal="left"/>
      <protection locked="0" hidden="1"/>
    </xf>
    <xf numFmtId="0" fontId="5" fillId="0" borderId="3" xfId="0" applyNumberFormat="1" applyFont="1" applyFill="1" applyBorder="1" applyAlignment="1" applyProtection="1">
      <alignment horizontal="centerContinuous" vertical="top" wrapText="1"/>
    </xf>
    <xf numFmtId="0" fontId="5" fillId="0" borderId="3" xfId="0" applyNumberFormat="1" applyFont="1" applyFill="1" applyBorder="1" applyAlignment="1" applyProtection="1">
      <alignment vertical="top" wrapText="1"/>
    </xf>
    <xf numFmtId="0" fontId="14" fillId="0" borderId="3" xfId="0" applyNumberFormat="1" applyFont="1" applyFill="1" applyBorder="1" applyAlignment="1" applyProtection="1">
      <alignment vertical="top"/>
    </xf>
    <xf numFmtId="166" fontId="14" fillId="0" borderId="3" xfId="0" applyFont="1" applyFill="1" applyBorder="1" applyAlignment="1">
      <protection locked="0" hidden="1"/>
    </xf>
    <xf numFmtId="0" fontId="5" fillId="0" borderId="0" xfId="0" applyNumberFormat="1" applyFont="1" applyFill="1" applyAlignment="1" applyProtection="1">
      <alignment vertical="top"/>
    </xf>
    <xf numFmtId="0" fontId="11" fillId="0" borderId="4" xfId="0" applyNumberFormat="1" applyFont="1" applyFill="1" applyBorder="1" applyAlignment="1" applyProtection="1">
      <alignment horizontal="left" vertical="center" indent="3"/>
    </xf>
    <xf numFmtId="0" fontId="11" fillId="0" borderId="3" xfId="0" applyNumberFormat="1" applyFont="1" applyFill="1" applyBorder="1" applyAlignment="1" applyProtection="1">
      <alignment horizontal="left" vertical="center" indent="3"/>
    </xf>
    <xf numFmtId="0" fontId="5" fillId="0" borderId="3" xfId="0" applyNumberFormat="1" applyFont="1" applyFill="1" applyBorder="1" applyAlignment="1" applyProtection="1">
      <alignment horizontal="centerContinuous" vertical="top"/>
    </xf>
    <xf numFmtId="0" fontId="5" fillId="0" borderId="5" xfId="0" applyNumberFormat="1" applyFont="1" applyFill="1" applyBorder="1" applyAlignment="1" applyProtection="1">
      <alignment vertical="top"/>
    </xf>
    <xf numFmtId="0" fontId="13" fillId="0" borderId="3" xfId="0" applyNumberFormat="1" applyFont="1" applyFill="1" applyBorder="1" applyAlignment="1" applyProtection="1">
      <alignment horizontal="right" vertical="center" indent="3"/>
    </xf>
    <xf numFmtId="0" fontId="5" fillId="0" borderId="24" xfId="0" applyNumberFormat="1" applyFont="1" applyFill="1" applyBorder="1" applyAlignment="1" applyProtection="1">
      <alignment vertical="top" wrapText="1"/>
    </xf>
    <xf numFmtId="0" fontId="11" fillId="0" borderId="5"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Continuous" vertical="top"/>
    </xf>
    <xf numFmtId="0" fontId="5" fillId="0" borderId="5" xfId="0" applyNumberFormat="1" applyFont="1" applyFill="1" applyBorder="1" applyAlignment="1" applyProtection="1">
      <alignment vertical="top" wrapText="1"/>
    </xf>
    <xf numFmtId="0" fontId="11" fillId="0" borderId="4" xfId="0" applyNumberFormat="1" applyFont="1" applyFill="1" applyBorder="1" applyAlignment="1" applyProtection="1">
      <alignment horizontal="left" vertical="center" indent="2"/>
    </xf>
    <xf numFmtId="0" fontId="11" fillId="0" borderId="3" xfId="0" applyNumberFormat="1" applyFont="1" applyFill="1" applyBorder="1" applyAlignment="1" applyProtection="1">
      <alignment vertical="center"/>
    </xf>
    <xf numFmtId="0" fontId="13" fillId="0" borderId="3" xfId="0" applyNumberFormat="1" applyFont="1" applyFill="1" applyBorder="1" applyAlignment="1" applyProtection="1">
      <alignment horizontal="centerContinuous" vertical="center"/>
    </xf>
    <xf numFmtId="0" fontId="13" fillId="0" borderId="3" xfId="0" applyNumberFormat="1" applyFont="1" applyFill="1" applyBorder="1" applyAlignment="1" applyProtection="1">
      <alignment horizontal="right" vertical="center" indent="2" readingOrder="2"/>
    </xf>
    <xf numFmtId="0" fontId="13" fillId="0" borderId="15" xfId="0" applyNumberFormat="1" applyFont="1" applyFill="1" applyBorder="1" applyAlignment="1" applyProtection="1">
      <alignment horizontal="center" vertical="top" wrapText="1"/>
    </xf>
    <xf numFmtId="0" fontId="11" fillId="0" borderId="5" xfId="0" applyNumberFormat="1" applyFont="1" applyFill="1" applyBorder="1" applyAlignment="1" applyProtection="1">
      <alignment vertical="top"/>
    </xf>
    <xf numFmtId="0" fontId="11" fillId="0" borderId="12" xfId="0" applyNumberFormat="1" applyFont="1" applyFill="1" applyBorder="1" applyAlignment="1" applyProtection="1">
      <alignment horizontal="center" vertical="top"/>
    </xf>
    <xf numFmtId="0" fontId="13" fillId="0" borderId="9" xfId="0" applyNumberFormat="1" applyFont="1" applyFill="1" applyBorder="1" applyAlignment="1" applyProtection="1">
      <alignment horizontal="center" vertical="top" readingOrder="2"/>
    </xf>
    <xf numFmtId="0" fontId="13" fillId="0" borderId="0" xfId="0" applyNumberFormat="1" applyFont="1" applyFill="1" applyAlignment="1" applyProtection="1">
      <alignment horizontal="center" vertical="top" readingOrder="2"/>
    </xf>
    <xf numFmtId="0" fontId="13" fillId="0" borderId="9" xfId="0" applyNumberFormat="1" applyFont="1" applyFill="1" applyBorder="1" applyAlignment="1" applyProtection="1">
      <alignment horizontal="center" vertical="top"/>
    </xf>
    <xf numFmtId="0" fontId="13" fillId="0" borderId="9" xfId="0" applyNumberFormat="1" applyFont="1" applyFill="1" applyBorder="1" applyAlignment="1" applyProtection="1">
      <alignment horizontal="center" vertical="top" wrapText="1"/>
    </xf>
    <xf numFmtId="0" fontId="13" fillId="0" borderId="11" xfId="0" applyNumberFormat="1" applyFont="1" applyFill="1" applyBorder="1" applyAlignment="1" applyProtection="1">
      <alignment horizontal="center" vertical="top" readingOrder="2"/>
    </xf>
    <xf numFmtId="0" fontId="13" fillId="0" borderId="11" xfId="0" applyNumberFormat="1" applyFont="1" applyFill="1" applyBorder="1" applyAlignment="1" applyProtection="1">
      <alignment horizontal="centerContinuous" vertical="top" readingOrder="2"/>
    </xf>
    <xf numFmtId="0" fontId="13" fillId="0" borderId="11" xfId="0" applyNumberFormat="1" applyFont="1" applyFill="1" applyBorder="1" applyAlignment="1" applyProtection="1">
      <alignment horizontal="center" vertical="top"/>
    </xf>
    <xf numFmtId="0" fontId="13" fillId="0" borderId="9" xfId="0" applyNumberFormat="1" applyFont="1" applyFill="1" applyBorder="1" applyAlignment="1" applyProtection="1">
      <alignment horizontal="centerContinuous" vertical="top"/>
    </xf>
    <xf numFmtId="0" fontId="11" fillId="0" borderId="1" xfId="0" applyNumberFormat="1" applyFont="1" applyFill="1" applyBorder="1" applyAlignment="1" applyProtection="1">
      <alignment horizontal="center"/>
    </xf>
    <xf numFmtId="0" fontId="13" fillId="0" borderId="10" xfId="0" applyNumberFormat="1" applyFont="1" applyFill="1" applyBorder="1" applyAlignment="1" applyProtection="1">
      <alignment horizontal="center" vertical="top" readingOrder="2"/>
    </xf>
    <xf numFmtId="0" fontId="11" fillId="0" borderId="8" xfId="0" applyNumberFormat="1" applyFont="1" applyFill="1" applyBorder="1" applyAlignment="1" applyProtection="1">
      <alignment horizontal="center" vertical="top" wrapText="1"/>
    </xf>
    <xf numFmtId="0" fontId="11" fillId="0" borderId="4" xfId="0" applyNumberFormat="1" applyFont="1" applyFill="1" applyBorder="1" applyAlignment="1" applyProtection="1">
      <alignment horizontal="center" vertical="top" wrapText="1"/>
    </xf>
    <xf numFmtId="0" fontId="11" fillId="0" borderId="18" xfId="0" applyNumberFormat="1" applyFont="1" applyFill="1" applyBorder="1" applyAlignment="1" applyProtection="1"/>
    <xf numFmtId="189" fontId="17" fillId="0" borderId="1" xfId="0" applyNumberFormat="1" applyFont="1" applyFill="1" applyBorder="1" applyAlignment="1">
      <alignment horizontal="right"/>
      <protection locked="0" hidden="1"/>
    </xf>
    <xf numFmtId="189" fontId="17" fillId="0" borderId="9" xfId="0" applyNumberFormat="1" applyFont="1" applyFill="1" applyBorder="1" applyAlignment="1">
      <alignment horizontal="right"/>
      <protection locked="0" hidden="1"/>
    </xf>
    <xf numFmtId="0" fontId="17" fillId="0" borderId="7" xfId="0" applyNumberFormat="1" applyFont="1" applyFill="1" applyBorder="1" applyAlignment="1" applyProtection="1">
      <alignment wrapText="1"/>
    </xf>
    <xf numFmtId="0" fontId="7" fillId="0" borderId="7" xfId="0" applyNumberFormat="1" applyFont="1" applyFill="1" applyBorder="1" applyAlignment="1" applyProtection="1">
      <alignment horizontal="right" wrapText="1"/>
    </xf>
    <xf numFmtId="0" fontId="17" fillId="0" borderId="0" xfId="0" applyNumberFormat="1" applyFont="1" applyFill="1" applyAlignment="1" applyProtection="1">
      <alignment wrapText="1"/>
    </xf>
    <xf numFmtId="0" fontId="41" fillId="0" borderId="0" xfId="0" applyNumberFormat="1" applyFont="1" applyFill="1" applyAlignment="1" applyProtection="1">
      <alignment horizontal="centerContinuous" readingOrder="1"/>
    </xf>
    <xf numFmtId="0" fontId="57" fillId="0" borderId="0" xfId="0" applyNumberFormat="1" applyFont="1" applyFill="1" applyAlignment="1" applyProtection="1">
      <alignment horizontal="centerContinuous" readingOrder="1"/>
    </xf>
    <xf numFmtId="0" fontId="57" fillId="0" borderId="0" xfId="0" applyNumberFormat="1" applyFont="1" applyFill="1" applyAlignment="1" applyProtection="1">
      <alignment readingOrder="1"/>
    </xf>
    <xf numFmtId="166" fontId="41" fillId="0" borderId="0" xfId="0" applyFont="1" applyFill="1" applyAlignment="1" applyProtection="1">
      <alignment horizontal="centerContinuous" readingOrder="1"/>
    </xf>
    <xf numFmtId="166" fontId="28" fillId="0" borderId="1" xfId="0" applyFont="1" applyFill="1" applyBorder="1" applyAlignment="1">
      <alignment horizontal="left" readingOrder="1"/>
      <protection locked="0" hidden="1"/>
    </xf>
    <xf numFmtId="166" fontId="28" fillId="0" borderId="9" xfId="0" applyFont="1" applyFill="1" applyBorder="1" applyAlignment="1">
      <alignment horizontal="left" readingOrder="1"/>
      <protection locked="0" hidden="1"/>
    </xf>
    <xf numFmtId="165" fontId="21" fillId="0" borderId="0" xfId="0" applyNumberFormat="1" applyFont="1" applyFill="1" applyAlignment="1">
      <alignment horizontal="right" indent="1" readingOrder="1"/>
      <protection locked="0" hidden="1"/>
    </xf>
    <xf numFmtId="166" fontId="21" fillId="0" borderId="0" xfId="0" applyFont="1" applyFill="1" applyAlignment="1">
      <alignment horizontal="right" indent="1" readingOrder="1"/>
      <protection locked="0" hidden="1"/>
    </xf>
    <xf numFmtId="166" fontId="28" fillId="0" borderId="1" xfId="0" applyFont="1" applyFill="1" applyBorder="1" applyAlignment="1">
      <alignment horizontal="left" vertical="top" readingOrder="1"/>
      <protection locked="0" hidden="1"/>
    </xf>
    <xf numFmtId="166" fontId="28" fillId="0" borderId="9" xfId="0" applyFont="1" applyFill="1" applyBorder="1" applyAlignment="1">
      <alignment horizontal="left" vertical="top" readingOrder="1"/>
      <protection locked="0" hidden="1"/>
    </xf>
    <xf numFmtId="165" fontId="15" fillId="0" borderId="11" xfId="0" applyNumberFormat="1" applyFont="1" applyFill="1" applyBorder="1" applyAlignment="1" applyProtection="1">
      <alignment horizontal="right" vertical="top" indent="1"/>
    </xf>
    <xf numFmtId="165" fontId="28" fillId="0" borderId="11" xfId="0" applyNumberFormat="1" applyFont="1" applyFill="1" applyBorder="1" applyAlignment="1" applyProtection="1">
      <alignment horizontal="right" vertical="top" indent="1"/>
    </xf>
    <xf numFmtId="165" fontId="15" fillId="0" borderId="11" xfId="0" applyNumberFormat="1" applyFont="1" applyFill="1" applyBorder="1" applyAlignment="1" applyProtection="1">
      <alignment horizontal="right" vertical="top" indent="2"/>
    </xf>
    <xf numFmtId="165" fontId="28" fillId="0" borderId="11" xfId="0" applyNumberFormat="1" applyFont="1" applyFill="1" applyBorder="1" applyAlignment="1" applyProtection="1">
      <alignment horizontal="right" vertical="top" indent="2"/>
    </xf>
    <xf numFmtId="165" fontId="28" fillId="0" borderId="9" xfId="0" applyNumberFormat="1" applyFont="1" applyFill="1" applyBorder="1" applyAlignment="1" applyProtection="1">
      <alignment horizontal="right" vertical="top" indent="1"/>
    </xf>
    <xf numFmtId="165" fontId="21" fillId="0" borderId="0" xfId="0" applyNumberFormat="1" applyFont="1" applyFill="1" applyAlignment="1">
      <alignment readingOrder="1"/>
      <protection locked="0" hidden="1"/>
    </xf>
    <xf numFmtId="166" fontId="21" fillId="0" borderId="0" xfId="0" applyFont="1" applyFill="1" applyAlignment="1">
      <alignment vertical="top" readingOrder="1"/>
      <protection locked="0" hidden="1"/>
    </xf>
    <xf numFmtId="0" fontId="15" fillId="0" borderId="7" xfId="0" applyNumberFormat="1" applyFont="1" applyFill="1" applyBorder="1" applyAlignment="1" applyProtection="1">
      <alignment readingOrder="1"/>
    </xf>
    <xf numFmtId="166" fontId="21" fillId="0" borderId="0" xfId="0" applyFont="1" applyFill="1" applyAlignment="1" applyProtection="1">
      <alignment horizontal="centerContinuous"/>
    </xf>
    <xf numFmtId="166" fontId="21" fillId="0" borderId="0" xfId="0" applyFont="1" applyFill="1" applyAlignment="1" applyProtection="1">
      <alignment horizontal="left"/>
    </xf>
    <xf numFmtId="166" fontId="4" fillId="0" borderId="0" xfId="0" applyFont="1" applyFill="1" applyAlignment="1" applyProtection="1">
      <alignment horizontal="left"/>
    </xf>
    <xf numFmtId="166" fontId="4" fillId="0" borderId="0" xfId="0" applyFont="1" applyFill="1" applyAlignment="1" applyProtection="1">
      <alignment horizontal="centerContinuous"/>
    </xf>
    <xf numFmtId="206" fontId="4" fillId="0" borderId="0" xfId="0" applyNumberFormat="1" applyFont="1" applyFill="1" applyAlignment="1" applyProtection="1">
      <alignment horizontal="centerContinuous"/>
    </xf>
    <xf numFmtId="166" fontId="4" fillId="0" borderId="0" xfId="0" applyFont="1" applyFill="1" applyAlignment="1" applyProtection="1"/>
    <xf numFmtId="206" fontId="4" fillId="0" borderId="0" xfId="0" applyNumberFormat="1" applyFont="1" applyFill="1" applyAlignment="1">
      <alignment horizontal="centerContinuous"/>
      <protection locked="0" hidden="1"/>
    </xf>
    <xf numFmtId="166" fontId="10" fillId="0" borderId="0" xfId="0" applyFont="1" applyFill="1" applyAlignment="1">
      <alignment horizontal="centerContinuous"/>
      <protection locked="0" hidden="1"/>
    </xf>
    <xf numFmtId="166" fontId="15" fillId="0" borderId="0" xfId="0" applyFont="1" applyFill="1" applyAlignment="1" applyProtection="1"/>
    <xf numFmtId="206" fontId="4" fillId="0" borderId="0" xfId="0" applyNumberFormat="1" applyFont="1" applyFill="1" applyAlignment="1" applyProtection="1"/>
    <xf numFmtId="166" fontId="15" fillId="0" borderId="0" xfId="0" applyFont="1" applyFill="1" applyAlignment="1" applyProtection="1">
      <alignment horizontal="right"/>
    </xf>
    <xf numFmtId="166" fontId="28" fillId="0" borderId="12" xfId="0" applyFont="1" applyFill="1" applyBorder="1" applyAlignment="1" applyProtection="1">
      <alignment horizontal="centerContinuous" vertical="top" readingOrder="2"/>
    </xf>
    <xf numFmtId="166" fontId="28" fillId="0" borderId="7" xfId="0" applyFont="1" applyFill="1" applyBorder="1" applyAlignment="1" applyProtection="1">
      <alignment horizontal="centerContinuous" readingOrder="2"/>
    </xf>
    <xf numFmtId="166" fontId="28" fillId="0" borderId="6" xfId="0" applyFont="1" applyFill="1" applyBorder="1" applyAlignment="1" applyProtection="1">
      <alignment horizontal="centerContinuous"/>
    </xf>
    <xf numFmtId="166" fontId="28" fillId="0" borderId="2" xfId="0" applyFont="1" applyFill="1" applyBorder="1" applyAlignment="1" applyProtection="1">
      <alignment horizontal="centerContinuous" vertical="top"/>
    </xf>
    <xf numFmtId="166" fontId="28" fillId="0" borderId="7" xfId="0" applyFont="1" applyFill="1" applyBorder="1" applyAlignment="1" applyProtection="1">
      <alignment horizontal="centerContinuous" vertical="top"/>
    </xf>
    <xf numFmtId="166" fontId="28" fillId="0" borderId="6" xfId="0" applyFont="1" applyFill="1" applyBorder="1" applyAlignment="1" applyProtection="1">
      <alignment horizontal="centerContinuous" vertical="top"/>
    </xf>
    <xf numFmtId="206" fontId="28" fillId="0" borderId="2" xfId="0" applyNumberFormat="1" applyFont="1" applyFill="1" applyBorder="1" applyAlignment="1" applyProtection="1">
      <alignment horizontal="centerContinuous" vertical="top"/>
    </xf>
    <xf numFmtId="166" fontId="28" fillId="0" borderId="4" xfId="0" applyFont="1" applyFill="1" applyBorder="1" applyAlignment="1" applyProtection="1">
      <alignment horizontal="centerContinuous" vertical="center"/>
    </xf>
    <xf numFmtId="166" fontId="15" fillId="0" borderId="10" xfId="0" applyFont="1" applyFill="1" applyBorder="1" applyAlignment="1" applyProtection="1">
      <alignment horizontal="centerContinuous" vertical="center"/>
    </xf>
    <xf numFmtId="166" fontId="15" fillId="0" borderId="3" xfId="0" applyFont="1" applyFill="1" applyBorder="1" applyAlignment="1" applyProtection="1">
      <alignment horizontal="centerContinuous" vertical="center"/>
    </xf>
    <xf numFmtId="206" fontId="28" fillId="0" borderId="4" xfId="0" applyNumberFormat="1" applyFont="1" applyFill="1" applyBorder="1" applyAlignment="1" applyProtection="1">
      <alignment horizontal="centerContinuous" vertical="center"/>
    </xf>
    <xf numFmtId="166" fontId="47" fillId="0" borderId="12" xfId="0" applyFont="1" applyFill="1" applyBorder="1" applyAlignment="1" applyProtection="1">
      <alignment horizontal="center"/>
    </xf>
    <xf numFmtId="206" fontId="47" fillId="0" borderId="12" xfId="0" applyNumberFormat="1" applyFont="1" applyFill="1" applyBorder="1" applyAlignment="1" applyProtection="1">
      <alignment horizontal="center"/>
    </xf>
    <xf numFmtId="166" fontId="47" fillId="0" borderId="8" xfId="0" applyFont="1" applyFill="1" applyBorder="1" applyAlignment="1" applyProtection="1">
      <alignment horizontal="center"/>
    </xf>
    <xf numFmtId="166" fontId="47" fillId="0" borderId="4" xfId="0" applyFont="1" applyFill="1" applyBorder="1" applyAlignment="1" applyProtection="1">
      <alignment horizontal="center"/>
    </xf>
    <xf numFmtId="206" fontId="47" fillId="0" borderId="8" xfId="0" applyNumberFormat="1" applyFont="1" applyFill="1" applyBorder="1" applyAlignment="1" applyProtection="1">
      <alignment horizontal="center"/>
    </xf>
    <xf numFmtId="166" fontId="28" fillId="0" borderId="8" xfId="0" applyFont="1" applyFill="1" applyBorder="1" applyAlignment="1" applyProtection="1">
      <alignment horizontal="left" indent="1"/>
    </xf>
    <xf numFmtId="166" fontId="28" fillId="0" borderId="8" xfId="0" applyFont="1" applyFill="1" applyBorder="1" applyAlignment="1" applyProtection="1">
      <alignment horizontal="right" indent="1"/>
    </xf>
    <xf numFmtId="206" fontId="47" fillId="0" borderId="0" xfId="0" applyNumberFormat="1" applyFont="1" applyFill="1" applyAlignment="1" applyProtection="1"/>
    <xf numFmtId="166" fontId="15" fillId="0" borderId="8" xfId="0" applyFont="1" applyFill="1" applyBorder="1" applyAlignment="1" applyProtection="1">
      <alignment horizontal="left" wrapText="1" indent="1"/>
    </xf>
    <xf numFmtId="166" fontId="15" fillId="0" borderId="8" xfId="0" applyFont="1" applyFill="1" applyBorder="1" applyAlignment="1" applyProtection="1">
      <alignment horizontal="right" wrapText="1" indent="1"/>
    </xf>
    <xf numFmtId="166" fontId="15" fillId="0" borderId="23" xfId="0" applyFont="1" applyFill="1" applyBorder="1" applyAlignment="1" applyProtection="1">
      <alignment horizontal="left" indent="1"/>
    </xf>
    <xf numFmtId="166" fontId="15" fillId="0" borderId="23" xfId="0" applyFont="1" applyFill="1" applyBorder="1" applyAlignment="1" applyProtection="1">
      <alignment horizontal="right" indent="1"/>
    </xf>
    <xf numFmtId="166" fontId="15" fillId="0" borderId="12" xfId="0" applyFont="1" applyFill="1" applyBorder="1" applyAlignment="1" applyProtection="1">
      <alignment horizontal="left" indent="1"/>
    </xf>
    <xf numFmtId="166" fontId="15" fillId="0" borderId="12" xfId="0" applyFont="1" applyFill="1" applyBorder="1" applyAlignment="1" applyProtection="1">
      <alignment horizontal="right" indent="1"/>
    </xf>
    <xf numFmtId="166" fontId="15" fillId="0" borderId="12" xfId="0" applyFont="1" applyFill="1" applyBorder="1" applyAlignment="1" applyProtection="1">
      <alignment horizontal="left" wrapText="1" indent="1"/>
    </xf>
    <xf numFmtId="166" fontId="15" fillId="0" borderId="12" xfId="0" applyFont="1" applyFill="1" applyBorder="1" applyAlignment="1" applyProtection="1">
      <alignment horizontal="right" wrapText="1" indent="1"/>
    </xf>
    <xf numFmtId="165" fontId="4" fillId="4" borderId="12" xfId="0" applyNumberFormat="1" applyFont="1" applyFill="1" applyBorder="1" applyAlignment="1" applyProtection="1"/>
    <xf numFmtId="165" fontId="4" fillId="4" borderId="23" xfId="0" applyNumberFormat="1" applyFont="1" applyFill="1" applyBorder="1" applyAlignment="1" applyProtection="1"/>
    <xf numFmtId="166" fontId="4" fillId="0" borderId="0" xfId="0" applyFont="1" applyFill="1" applyAlignment="1">
      <alignment horizontal="centerContinuous" wrapText="1"/>
      <protection locked="0" hidden="1"/>
    </xf>
    <xf numFmtId="166" fontId="6" fillId="0" borderId="0" xfId="0" applyFont="1" applyFill="1" applyAlignment="1">
      <alignment horizontal="centerContinuous" wrapText="1"/>
      <protection locked="0" hidden="1"/>
    </xf>
    <xf numFmtId="166" fontId="19" fillId="0" borderId="3" xfId="0" applyFont="1" applyFill="1" applyBorder="1" applyAlignment="1">
      <protection locked="0" hidden="1"/>
    </xf>
    <xf numFmtId="165" fontId="15" fillId="0" borderId="11" xfId="0" applyNumberFormat="1" applyFont="1" applyFill="1" applyBorder="1" applyAlignment="1">
      <alignment horizontal="right" readingOrder="2"/>
      <protection locked="0" hidden="1"/>
    </xf>
    <xf numFmtId="166" fontId="15" fillId="0" borderId="0" xfId="0" applyFont="1" applyFill="1" applyAlignment="1">
      <alignment vertical="top"/>
      <protection locked="0" hidden="1"/>
    </xf>
    <xf numFmtId="166" fontId="28" fillId="0" borderId="4" xfId="0" applyFont="1" applyFill="1" applyBorder="1" applyAlignment="1">
      <alignment horizontal="left"/>
      <protection locked="0" hidden="1"/>
    </xf>
    <xf numFmtId="166" fontId="28" fillId="0" borderId="3" xfId="0" applyFont="1" applyFill="1" applyBorder="1" applyAlignment="1">
      <alignment horizontal="left"/>
      <protection locked="0" hidden="1"/>
    </xf>
    <xf numFmtId="165" fontId="15" fillId="0" borderId="4" xfId="0" applyNumberFormat="1" applyFont="1" applyFill="1" applyBorder="1" applyAlignment="1">
      <alignment horizontal="right"/>
      <protection locked="0" hidden="1"/>
    </xf>
    <xf numFmtId="165" fontId="15" fillId="0" borderId="8" xfId="0" applyNumberFormat="1" applyFont="1" applyFill="1" applyBorder="1" applyAlignment="1">
      <alignment horizontal="right"/>
      <protection locked="0" hidden="1"/>
    </xf>
    <xf numFmtId="165" fontId="15" fillId="0" borderId="18" xfId="0" applyNumberFormat="1" applyFont="1" applyFill="1" applyBorder="1" applyAlignment="1">
      <alignment horizontal="right"/>
      <protection locked="0" hidden="1"/>
    </xf>
    <xf numFmtId="166" fontId="10" fillId="0" borderId="0" xfId="0" applyFont="1" applyFill="1" applyAlignment="1">
      <alignment horizontal="centerContinuous" wrapText="1"/>
      <protection locked="0" hidden="1"/>
    </xf>
    <xf numFmtId="0" fontId="10" fillId="0" borderId="0" xfId="0" applyNumberFormat="1" applyFont="1" applyFill="1" applyAlignment="1" applyProtection="1">
      <alignment horizontal="centerContinuous" wrapText="1"/>
    </xf>
    <xf numFmtId="0" fontId="5" fillId="0" borderId="0" xfId="0" applyNumberFormat="1" applyFont="1" applyFill="1" applyAlignment="1" applyProtection="1">
      <alignment horizontal="centerContinuous" wrapText="1"/>
    </xf>
    <xf numFmtId="0" fontId="6" fillId="0" borderId="0" xfId="0" applyNumberFormat="1" applyFont="1" applyFill="1" applyAlignment="1" applyProtection="1">
      <alignment horizontal="centerContinuous" wrapText="1"/>
    </xf>
    <xf numFmtId="0" fontId="6" fillId="0" borderId="0" xfId="0" applyNumberFormat="1" applyFont="1" applyFill="1" applyAlignment="1" applyProtection="1">
      <alignment horizontal="centerContinuous" readingOrder="1"/>
    </xf>
    <xf numFmtId="0" fontId="11" fillId="0" borderId="22" xfId="0" applyNumberFormat="1" applyFont="1" applyFill="1" applyBorder="1" applyAlignment="1" applyProtection="1">
      <alignment horizontal="right" vertical="center" indent="2" readingOrder="2"/>
    </xf>
    <xf numFmtId="0" fontId="11" fillId="0" borderId="21" xfId="0" applyNumberFormat="1" applyFont="1" applyFill="1" applyBorder="1" applyAlignment="1" applyProtection="1">
      <alignment horizontal="left" vertical="center" indent="2"/>
    </xf>
    <xf numFmtId="0" fontId="11" fillId="0" borderId="12" xfId="0" applyNumberFormat="1" applyFont="1" applyFill="1" applyBorder="1" applyAlignment="1" applyProtection="1">
      <alignment horizontal="right" vertical="center" readingOrder="2"/>
    </xf>
    <xf numFmtId="165" fontId="17" fillId="0" borderId="1" xfId="0" applyNumberFormat="1" applyFont="1" applyFill="1" applyBorder="1" applyAlignment="1">
      <alignment horizontal="right" indent="1"/>
      <protection locked="0" hidden="1"/>
    </xf>
    <xf numFmtId="165" fontId="17" fillId="0" borderId="1" xfId="0" applyNumberFormat="1" applyFont="1" applyFill="1" applyBorder="1" applyAlignment="1">
      <alignment horizontal="right" indent="1" readingOrder="1"/>
      <protection locked="0" hidden="1"/>
    </xf>
    <xf numFmtId="165" fontId="17" fillId="0" borderId="11" xfId="0" applyNumberFormat="1" applyFont="1" applyFill="1" applyBorder="1" applyAlignment="1">
      <alignment horizontal="right" indent="1"/>
      <protection locked="0" hidden="1"/>
    </xf>
    <xf numFmtId="178" fontId="17" fillId="0" borderId="11" xfId="0" applyNumberFormat="1" applyFont="1" applyFill="1" applyBorder="1" applyAlignment="1">
      <alignment horizontal="center"/>
      <protection locked="0" hidden="1"/>
    </xf>
    <xf numFmtId="165" fontId="17" fillId="0" borderId="1" xfId="0" applyNumberFormat="1" applyFont="1" applyFill="1" applyBorder="1" applyAlignment="1">
      <alignment horizontal="right" vertical="top" indent="1"/>
      <protection locked="0" hidden="1"/>
    </xf>
    <xf numFmtId="165" fontId="17" fillId="0" borderId="11" xfId="0" applyNumberFormat="1" applyFont="1" applyFill="1" applyBorder="1" applyAlignment="1">
      <alignment horizontal="right" vertical="top" indent="1"/>
      <protection locked="0" hidden="1"/>
    </xf>
    <xf numFmtId="166" fontId="17" fillId="0" borderId="11" xfId="0" applyFont="1" applyFill="1" applyBorder="1" applyAlignment="1">
      <alignment horizontal="center"/>
      <protection locked="0" hidden="1"/>
    </xf>
    <xf numFmtId="166" fontId="30" fillId="0" borderId="3" xfId="0" applyFont="1" applyFill="1" applyBorder="1" applyAlignment="1">
      <alignment horizontal="left"/>
      <protection locked="0" hidden="1"/>
    </xf>
    <xf numFmtId="165" fontId="21" fillId="0" borderId="4" xfId="0" applyNumberFormat="1" applyFont="1" applyFill="1" applyBorder="1" applyAlignment="1">
      <alignment horizontal="right" indent="1"/>
      <protection locked="0" hidden="1"/>
    </xf>
    <xf numFmtId="165" fontId="21" fillId="0" borderId="8" xfId="0" applyNumberFormat="1" applyFont="1" applyFill="1" applyBorder="1" applyAlignment="1">
      <alignment horizontal="right" indent="1"/>
      <protection locked="0" hidden="1"/>
    </xf>
    <xf numFmtId="166" fontId="21" fillId="0" borderId="8" xfId="0" applyFont="1" applyFill="1" applyBorder="1" applyAlignment="1">
      <alignment horizontal="center"/>
      <protection locked="0" hidden="1"/>
    </xf>
    <xf numFmtId="0" fontId="11" fillId="0" borderId="21" xfId="0" applyNumberFormat="1" applyFont="1" applyFill="1" applyBorder="1" applyAlignment="1" applyProtection="1">
      <alignment horizontal="centerContinuous" vertical="center" readingOrder="1"/>
    </xf>
    <xf numFmtId="0" fontId="11" fillId="0" borderId="5" xfId="0" applyNumberFormat="1" applyFont="1" applyFill="1" applyBorder="1" applyAlignment="1" applyProtection="1">
      <alignment horizontal="centerContinuous" vertical="center" readingOrder="2"/>
    </xf>
    <xf numFmtId="0" fontId="11" fillId="0" borderId="22" xfId="0" applyNumberFormat="1" applyFont="1" applyFill="1" applyBorder="1" applyAlignment="1" applyProtection="1">
      <alignment horizontal="right" vertical="center" readingOrder="2"/>
    </xf>
    <xf numFmtId="0" fontId="11" fillId="0" borderId="21" xfId="0" applyNumberFormat="1" applyFont="1" applyFill="1" applyBorder="1" applyAlignment="1" applyProtection="1">
      <alignment vertical="center"/>
    </xf>
    <xf numFmtId="0" fontId="11" fillId="0" borderId="5" xfId="0" applyNumberFormat="1" applyFont="1" applyFill="1" applyBorder="1" applyAlignment="1" applyProtection="1">
      <alignment horizontal="right" vertical="center" readingOrder="2"/>
    </xf>
    <xf numFmtId="166" fontId="17" fillId="0" borderId="0" xfId="0" applyFont="1" applyFill="1" applyAlignment="1">
      <alignment readingOrder="1"/>
      <protection locked="0" hidden="1"/>
    </xf>
    <xf numFmtId="165" fontId="15" fillId="0" borderId="9" xfId="0" applyNumberFormat="1" applyFont="1" applyFill="1" applyBorder="1" applyAlignment="1">
      <alignment horizontal="right"/>
      <protection locked="0" hidden="1"/>
    </xf>
    <xf numFmtId="206" fontId="4" fillId="0" borderId="7" xfId="0" applyNumberFormat="1" applyFont="1" applyFill="1" applyBorder="1" applyAlignment="1">
      <protection locked="0" hidden="1"/>
    </xf>
    <xf numFmtId="166" fontId="11" fillId="0" borderId="2" xfId="0" applyFont="1" applyFill="1" applyBorder="1" applyAlignment="1">
      <alignment vertical="center"/>
      <protection locked="0" hidden="1"/>
    </xf>
    <xf numFmtId="0" fontId="11" fillId="0" borderId="23" xfId="0" applyNumberFormat="1" applyFont="1" applyFill="1" applyBorder="1" applyAlignment="1" applyProtection="1">
      <alignment horizontal="left" vertical="center" indent="1" readingOrder="1"/>
    </xf>
    <xf numFmtId="0" fontId="13" fillId="0" borderId="22" xfId="0" applyNumberFormat="1" applyFont="1" applyFill="1" applyBorder="1" applyAlignment="1" applyProtection="1">
      <alignment horizontal="right" vertical="center" indent="1" readingOrder="2"/>
    </xf>
    <xf numFmtId="166" fontId="11" fillId="0" borderId="21" xfId="0" applyFont="1" applyFill="1" applyBorder="1" applyAlignment="1">
      <alignment horizontal="left" vertical="center" indent="1" readingOrder="1"/>
      <protection locked="0" hidden="1"/>
    </xf>
    <xf numFmtId="166" fontId="13" fillId="0" borderId="22" xfId="0" applyFont="1" applyFill="1" applyBorder="1" applyAlignment="1">
      <alignment horizontal="right" vertical="center" indent="1" readingOrder="2"/>
      <protection locked="0" hidden="1"/>
    </xf>
    <xf numFmtId="166" fontId="11" fillId="0" borderId="13" xfId="0" applyFont="1" applyFill="1" applyBorder="1" applyAlignment="1">
      <alignment vertical="center"/>
      <protection locked="0" hidden="1"/>
    </xf>
    <xf numFmtId="166" fontId="13" fillId="0" borderId="20" xfId="0" applyFont="1" applyFill="1" applyBorder="1" applyAlignment="1">
      <alignment horizontal="center" vertical="top"/>
      <protection locked="0" hidden="1"/>
    </xf>
    <xf numFmtId="166" fontId="11" fillId="0" borderId="1" xfId="0" applyFont="1" applyFill="1" applyBorder="1" applyAlignment="1">
      <alignment vertical="top"/>
      <protection locked="0" hidden="1"/>
    </xf>
    <xf numFmtId="166" fontId="11" fillId="0" borderId="0" xfId="0" applyFont="1" applyFill="1" applyAlignment="1">
      <alignment vertical="top"/>
      <protection locked="0" hidden="1"/>
    </xf>
    <xf numFmtId="166" fontId="13" fillId="0" borderId="1" xfId="0" applyFont="1" applyFill="1" applyBorder="1" applyAlignment="1">
      <alignment horizontal="center" vertical="top"/>
      <protection locked="0" hidden="1"/>
    </xf>
    <xf numFmtId="166" fontId="13" fillId="0" borderId="11" xfId="0" applyFont="1" applyFill="1" applyBorder="1" applyAlignment="1">
      <alignment horizontal="center" vertical="top"/>
      <protection locked="0" hidden="1"/>
    </xf>
    <xf numFmtId="166" fontId="13" fillId="0" borderId="11" xfId="0" applyFont="1" applyFill="1" applyBorder="1" applyAlignment="1">
      <alignment horizontal="centerContinuous" vertical="top"/>
      <protection locked="0" hidden="1"/>
    </xf>
    <xf numFmtId="166" fontId="11" fillId="0" borderId="11" xfId="0" applyFont="1" applyFill="1" applyBorder="1" applyAlignment="1">
      <alignment vertical="top"/>
      <protection locked="0" hidden="1"/>
    </xf>
    <xf numFmtId="166" fontId="13" fillId="0" borderId="6" xfId="0" applyFont="1" applyFill="1" applyBorder="1" applyAlignment="1">
      <alignment horizontal="centerContinuous" vertical="top"/>
      <protection locked="0" hidden="1"/>
    </xf>
    <xf numFmtId="166" fontId="11" fillId="0" borderId="6" xfId="0" applyFont="1" applyFill="1" applyBorder="1" applyAlignment="1">
      <alignment horizontal="centerContinuous" vertical="top"/>
      <protection locked="0" hidden="1"/>
    </xf>
    <xf numFmtId="166" fontId="13" fillId="0" borderId="19" xfId="0" applyFont="1" applyFill="1" applyBorder="1" applyAlignment="1">
      <alignment horizontal="center" vertical="top"/>
      <protection locked="0" hidden="1"/>
    </xf>
    <xf numFmtId="166" fontId="13" fillId="0" borderId="11" xfId="0" applyFont="1" applyFill="1" applyBorder="1" applyAlignment="1">
      <alignment horizontal="center" vertical="top" readingOrder="2"/>
      <protection locked="0" hidden="1"/>
    </xf>
    <xf numFmtId="166" fontId="11" fillId="0" borderId="20" xfId="0" applyFont="1" applyFill="1" applyBorder="1" applyAlignment="1">
      <alignment horizontal="center" vertical="top"/>
      <protection locked="0" hidden="1"/>
    </xf>
    <xf numFmtId="166" fontId="11" fillId="0" borderId="0" xfId="0" applyFont="1" applyFill="1" applyAlignment="1">
      <alignment horizontal="centerContinuous" vertical="top"/>
      <protection locked="0" hidden="1"/>
    </xf>
    <xf numFmtId="166" fontId="11" fillId="0" borderId="11" xfId="0" applyFont="1" applyFill="1" applyBorder="1" applyAlignment="1">
      <alignment horizontal="center" vertical="top"/>
      <protection locked="0" hidden="1"/>
    </xf>
    <xf numFmtId="166" fontId="11" fillId="0" borderId="11" xfId="0" applyFont="1" applyFill="1" applyBorder="1" applyAlignment="1">
      <alignment horizontal="centerContinuous" vertical="top"/>
      <protection locked="0" hidden="1"/>
    </xf>
    <xf numFmtId="166" fontId="11" fillId="0" borderId="19" xfId="0" applyFont="1" applyFill="1" applyBorder="1" applyAlignment="1">
      <alignment horizontal="center" vertical="top"/>
      <protection locked="0" hidden="1"/>
    </xf>
    <xf numFmtId="166" fontId="11" fillId="0" borderId="4" xfId="0" applyFont="1" applyFill="1" applyBorder="1" applyAlignment="1">
      <alignment horizontal="centerContinuous" vertical="top"/>
      <protection locked="0" hidden="1"/>
    </xf>
    <xf numFmtId="166" fontId="11" fillId="0" borderId="3" xfId="0" applyFont="1" applyFill="1" applyBorder="1" applyAlignment="1">
      <alignment horizontal="centerContinuous" vertical="top"/>
      <protection locked="0" hidden="1"/>
    </xf>
    <xf numFmtId="166" fontId="11" fillId="0" borderId="8" xfId="0" applyFont="1" applyFill="1" applyBorder="1" applyAlignment="1">
      <alignment horizontal="center" vertical="top"/>
      <protection locked="0" hidden="1"/>
    </xf>
    <xf numFmtId="166" fontId="11" fillId="0" borderId="10" xfId="0" applyFont="1" applyFill="1" applyBorder="1" applyAlignment="1">
      <alignment horizontal="center" vertical="top"/>
      <protection locked="0" hidden="1"/>
    </xf>
    <xf numFmtId="166" fontId="11" fillId="0" borderId="10" xfId="0" applyFont="1" applyFill="1" applyBorder="1" applyAlignment="1">
      <alignment vertical="top"/>
      <protection locked="0" hidden="1"/>
    </xf>
    <xf numFmtId="166" fontId="11" fillId="0" borderId="8" xfId="0" applyFont="1" applyFill="1" applyBorder="1" applyAlignment="1">
      <alignment vertical="top"/>
      <protection locked="0" hidden="1"/>
    </xf>
    <xf numFmtId="166" fontId="11" fillId="0" borderId="14" xfId="0" applyFont="1" applyFill="1" applyBorder="1" applyAlignment="1">
      <alignment vertical="top"/>
      <protection locked="0" hidden="1"/>
    </xf>
    <xf numFmtId="176" fontId="17" fillId="0" borderId="11" xfId="0" applyNumberFormat="1" applyFont="1" applyFill="1" applyBorder="1" applyAlignment="1">
      <protection locked="0" hidden="1"/>
    </xf>
    <xf numFmtId="202" fontId="17" fillId="0" borderId="11" xfId="0" applyNumberFormat="1" applyFont="1" applyFill="1" applyBorder="1" applyAlignment="1">
      <protection locked="0" hidden="1"/>
    </xf>
    <xf numFmtId="170" fontId="17" fillId="0" borderId="11" xfId="0" applyNumberFormat="1" applyFont="1" applyFill="1" applyBorder="1" applyAlignment="1">
      <protection locked="0" hidden="1"/>
    </xf>
    <xf numFmtId="177" fontId="17" fillId="0" borderId="11" xfId="0" applyNumberFormat="1" applyFont="1" applyFill="1" applyBorder="1" applyAlignment="1">
      <protection locked="0" hidden="1"/>
    </xf>
    <xf numFmtId="178" fontId="17" fillId="0" borderId="11" xfId="0" applyNumberFormat="1" applyFont="1" applyFill="1" applyBorder="1" applyAlignment="1">
      <protection locked="0" hidden="1"/>
    </xf>
    <xf numFmtId="167" fontId="21" fillId="0" borderId="12" xfId="0" applyNumberFormat="1" applyFont="1" applyFill="1" applyBorder="1" applyAlignment="1">
      <protection locked="0" hidden="1"/>
    </xf>
    <xf numFmtId="183" fontId="17" fillId="0" borderId="11" xfId="0" applyNumberFormat="1" applyFont="1" applyFill="1" applyBorder="1" applyAlignment="1">
      <protection locked="0" hidden="1"/>
    </xf>
    <xf numFmtId="188" fontId="17" fillId="0" borderId="20" xfId="0" applyNumberFormat="1" applyFont="1" applyFill="1" applyBorder="1" applyAlignment="1">
      <protection locked="0" hidden="1"/>
    </xf>
    <xf numFmtId="164" fontId="21" fillId="0" borderId="0" xfId="0" applyNumberFormat="1" applyFont="1" applyFill="1" applyAlignment="1">
      <alignment vertical="top"/>
      <protection locked="0" hidden="1"/>
    </xf>
    <xf numFmtId="1" fontId="21" fillId="0" borderId="0" xfId="0" applyNumberFormat="1" applyFont="1" applyFill="1" applyAlignment="1">
      <alignment vertical="top"/>
      <protection locked="0" hidden="1"/>
    </xf>
    <xf numFmtId="176" fontId="21" fillId="0" borderId="8" xfId="0" applyNumberFormat="1" applyFont="1" applyFill="1" applyBorder="1" applyAlignment="1">
      <protection locked="0" hidden="1"/>
    </xf>
    <xf numFmtId="202" fontId="21" fillId="0" borderId="8" xfId="0" applyNumberFormat="1" applyFont="1" applyFill="1" applyBorder="1" applyAlignment="1">
      <protection locked="0" hidden="1"/>
    </xf>
    <xf numFmtId="172" fontId="21" fillId="0" borderId="8" xfId="0" applyNumberFormat="1" applyFont="1" applyFill="1" applyBorder="1" applyAlignment="1">
      <protection locked="0" hidden="1"/>
    </xf>
    <xf numFmtId="170" fontId="21" fillId="0" borderId="8" xfId="0" applyNumberFormat="1" applyFont="1" applyFill="1" applyBorder="1" applyAlignment="1">
      <protection locked="0" hidden="1"/>
    </xf>
    <xf numFmtId="177" fontId="21" fillId="0" borderId="8" xfId="0" applyNumberFormat="1" applyFont="1" applyFill="1" applyBorder="1" applyAlignment="1">
      <protection locked="0" hidden="1"/>
    </xf>
    <xf numFmtId="178" fontId="21" fillId="0" borderId="8" xfId="0" applyNumberFormat="1" applyFont="1" applyFill="1" applyBorder="1" applyAlignment="1">
      <protection locked="0" hidden="1"/>
    </xf>
    <xf numFmtId="167" fontId="21" fillId="0" borderId="8" xfId="0" applyNumberFormat="1" applyFont="1" applyFill="1" applyBorder="1" applyAlignment="1">
      <protection locked="0" hidden="1"/>
    </xf>
    <xf numFmtId="183" fontId="21" fillId="0" borderId="8" xfId="0" applyNumberFormat="1" applyFont="1" applyFill="1" applyBorder="1" applyAlignment="1">
      <protection locked="0" hidden="1"/>
    </xf>
    <xf numFmtId="178" fontId="21" fillId="0" borderId="14" xfId="0" applyNumberFormat="1" applyFont="1" applyFill="1" applyBorder="1" applyAlignment="1">
      <protection locked="0" hidden="1"/>
    </xf>
    <xf numFmtId="188" fontId="21" fillId="0" borderId="17" xfId="0" applyNumberFormat="1" applyFont="1" applyFill="1" applyBorder="1" applyAlignment="1">
      <protection locked="0" hidden="1"/>
    </xf>
    <xf numFmtId="165" fontId="5" fillId="0" borderId="0" xfId="0" applyNumberFormat="1" applyFont="1" applyFill="1" applyAlignment="1">
      <protection locked="0" hidden="1"/>
    </xf>
    <xf numFmtId="165" fontId="5" fillId="0" borderId="0" xfId="0" applyNumberFormat="1" applyFont="1" applyFill="1" applyAlignment="1">
      <alignment horizontal="centerContinuous"/>
      <protection locked="0" hidden="1"/>
    </xf>
    <xf numFmtId="206" fontId="7" fillId="0" borderId="0" xfId="0" applyNumberFormat="1" applyFont="1" applyFill="1" applyAlignment="1">
      <alignment horizontal="centerContinuous"/>
      <protection locked="0" hidden="1"/>
    </xf>
    <xf numFmtId="0" fontId="11" fillId="0" borderId="21" xfId="0" applyNumberFormat="1" applyFont="1" applyFill="1" applyBorder="1" applyAlignment="1" applyProtection="1">
      <alignment horizontal="left" vertical="center" indent="1" readingOrder="1"/>
    </xf>
    <xf numFmtId="166" fontId="13" fillId="0" borderId="19" xfId="0" applyFont="1" applyFill="1" applyBorder="1" applyAlignment="1">
      <alignment horizontal="center"/>
      <protection locked="0" hidden="1"/>
    </xf>
    <xf numFmtId="0" fontId="4" fillId="0" borderId="11" xfId="0" applyNumberFormat="1" applyFont="1" applyFill="1" applyBorder="1" applyAlignment="1" applyProtection="1"/>
    <xf numFmtId="166" fontId="11" fillId="0" borderId="3" xfId="0" applyFont="1" applyFill="1" applyBorder="1" applyAlignment="1">
      <alignment horizontal="center" vertical="top"/>
      <protection locked="0" hidden="1"/>
    </xf>
    <xf numFmtId="166" fontId="11" fillId="0" borderId="17" xfId="0" applyFont="1" applyFill="1" applyBorder="1" applyAlignment="1">
      <alignment horizontal="center" vertical="top"/>
      <protection locked="0" hidden="1"/>
    </xf>
    <xf numFmtId="166" fontId="7" fillId="0" borderId="0" xfId="0" applyFont="1" applyFill="1" applyAlignment="1">
      <alignment horizontal="center" vertical="top"/>
      <protection locked="0" hidden="1"/>
    </xf>
    <xf numFmtId="170" fontId="17" fillId="0" borderId="11" xfId="0" applyNumberFormat="1" applyFont="1" applyFill="1" applyBorder="1" applyAlignment="1">
      <alignment horizontal="right" indent="1"/>
      <protection locked="0" hidden="1"/>
    </xf>
    <xf numFmtId="164" fontId="17" fillId="0" borderId="11" xfId="0" applyNumberFormat="1" applyFont="1" applyFill="1" applyBorder="1" applyAlignment="1">
      <alignment horizontal="right" indent="2"/>
      <protection locked="0" hidden="1"/>
    </xf>
    <xf numFmtId="179" fontId="17" fillId="0" borderId="11" xfId="0" applyNumberFormat="1" applyFont="1" applyFill="1" applyBorder="1" applyAlignment="1">
      <protection locked="0" hidden="1"/>
    </xf>
    <xf numFmtId="216" fontId="17" fillId="0" borderId="9" xfId="0" applyNumberFormat="1" applyFont="1" applyFill="1" applyBorder="1" applyAlignment="1">
      <protection locked="0" hidden="1"/>
    </xf>
    <xf numFmtId="165" fontId="17" fillId="0" borderId="9" xfId="0" applyNumberFormat="1" applyFont="1" applyFill="1" applyBorder="1" applyAlignment="1">
      <alignment horizontal="right" indent="1"/>
      <protection locked="0" hidden="1"/>
    </xf>
    <xf numFmtId="170" fontId="17" fillId="0" borderId="9" xfId="0" applyNumberFormat="1" applyFont="1" applyFill="1" applyBorder="1" applyAlignment="1">
      <alignment horizontal="right" indent="1"/>
      <protection locked="0" hidden="1"/>
    </xf>
    <xf numFmtId="167" fontId="17" fillId="0" borderId="20" xfId="0" applyNumberFormat="1" applyFont="1" applyFill="1" applyBorder="1" applyAlignment="1">
      <protection locked="0" hidden="1"/>
    </xf>
    <xf numFmtId="170" fontId="21" fillId="0" borderId="8" xfId="0" applyNumberFormat="1" applyFont="1" applyFill="1" applyBorder="1" applyAlignment="1">
      <alignment horizontal="right" indent="1"/>
      <protection locked="0" hidden="1"/>
    </xf>
    <xf numFmtId="165" fontId="21" fillId="0" borderId="8" xfId="0" applyNumberFormat="1" applyFont="1" applyFill="1" applyBorder="1" applyAlignment="1">
      <alignment horizontal="right" indent="2"/>
      <protection locked="0" hidden="1"/>
    </xf>
    <xf numFmtId="179" fontId="21" fillId="0" borderId="8" xfId="0" applyNumberFormat="1" applyFont="1" applyFill="1" applyBorder="1" applyAlignment="1">
      <protection locked="0" hidden="1"/>
    </xf>
    <xf numFmtId="216" fontId="21" fillId="0" borderId="10" xfId="0" applyNumberFormat="1" applyFont="1" applyFill="1" applyBorder="1" applyAlignment="1">
      <protection locked="0" hidden="1"/>
    </xf>
    <xf numFmtId="165" fontId="21" fillId="0" borderId="10" xfId="0" applyNumberFormat="1" applyFont="1" applyFill="1" applyBorder="1" applyAlignment="1">
      <alignment horizontal="right" indent="1"/>
      <protection locked="0" hidden="1"/>
    </xf>
    <xf numFmtId="170" fontId="21" fillId="0" borderId="14" xfId="0" applyNumberFormat="1" applyFont="1" applyFill="1" applyBorder="1" applyAlignment="1">
      <alignment horizontal="right" indent="1"/>
      <protection locked="0" hidden="1"/>
    </xf>
    <xf numFmtId="167" fontId="21" fillId="0" borderId="17" xfId="0" applyNumberFormat="1" applyFont="1" applyFill="1" applyBorder="1" applyAlignment="1">
      <protection locked="0" hidden="1"/>
    </xf>
    <xf numFmtId="166" fontId="4" fillId="0" borderId="7" xfId="0" applyFont="1" applyFill="1" applyBorder="1" applyAlignment="1">
      <alignment readingOrder="2"/>
      <protection locked="0" hidden="1"/>
    </xf>
    <xf numFmtId="22" fontId="7" fillId="0" borderId="0" xfId="0" applyNumberFormat="1" applyFont="1" applyFill="1" applyAlignment="1">
      <alignment horizontal="left"/>
      <protection locked="0" hidden="1"/>
    </xf>
    <xf numFmtId="166" fontId="20" fillId="0" borderId="2" xfId="0" applyFont="1" applyFill="1" applyBorder="1" applyAlignment="1">
      <alignment horizontal="left"/>
      <protection locked="0" hidden="1"/>
    </xf>
    <xf numFmtId="177" fontId="17" fillId="0" borderId="2" xfId="0" applyNumberFormat="1" applyFont="1" applyFill="1" applyBorder="1" applyAlignment="1">
      <alignment horizontal="right"/>
      <protection locked="0" hidden="1"/>
    </xf>
    <xf numFmtId="171" fontId="17" fillId="0" borderId="2" xfId="0" applyNumberFormat="1" applyFont="1" applyFill="1" applyBorder="1" applyAlignment="1">
      <alignment horizontal="right"/>
      <protection locked="0" hidden="1"/>
    </xf>
    <xf numFmtId="187" fontId="17" fillId="0" borderId="12" xfId="0" applyNumberFormat="1" applyFont="1" applyFill="1" applyBorder="1" applyAlignment="1">
      <alignment horizontal="right"/>
      <protection locked="0" hidden="1"/>
    </xf>
    <xf numFmtId="172" fontId="17" fillId="0" borderId="12" xfId="0" applyNumberFormat="1" applyFont="1" applyFill="1" applyBorder="1" applyAlignment="1">
      <alignment horizontal="right"/>
      <protection locked="0" hidden="1"/>
    </xf>
    <xf numFmtId="223" fontId="17" fillId="0" borderId="12" xfId="0" applyNumberFormat="1" applyFont="1" applyFill="1" applyBorder="1" applyAlignment="1">
      <alignment horizontal="right"/>
      <protection locked="0" hidden="1"/>
    </xf>
    <xf numFmtId="177" fontId="17" fillId="0" borderId="12" xfId="0" applyNumberFormat="1" applyFont="1" applyFill="1" applyBorder="1" applyAlignment="1">
      <alignment horizontal="right"/>
      <protection locked="0" hidden="1"/>
    </xf>
    <xf numFmtId="224" fontId="17" fillId="0" borderId="2" xfId="0" applyNumberFormat="1" applyFont="1" applyFill="1" applyBorder="1" applyAlignment="1">
      <alignment horizontal="right"/>
      <protection locked="0" hidden="1"/>
    </xf>
    <xf numFmtId="226" fontId="17" fillId="0" borderId="12" xfId="0" applyNumberFormat="1" applyFont="1" applyFill="1" applyBorder="1" applyAlignment="1">
      <alignment horizontal="right"/>
      <protection locked="0" hidden="1"/>
    </xf>
    <xf numFmtId="224" fontId="17" fillId="0" borderId="12" xfId="0" applyNumberFormat="1" applyFont="1" applyFill="1" applyBorder="1" applyAlignment="1">
      <alignment horizontal="right"/>
      <protection locked="0" hidden="1"/>
    </xf>
    <xf numFmtId="165" fontId="17" fillId="0" borderId="12" xfId="0" applyNumberFormat="1" applyFont="1" applyFill="1" applyBorder="1" applyAlignment="1">
      <alignment horizontal="right" indent="1"/>
      <protection locked="0" hidden="1"/>
    </xf>
    <xf numFmtId="208" fontId="17" fillId="0" borderId="12" xfId="0" applyNumberFormat="1" applyFont="1" applyFill="1" applyBorder="1" applyAlignment="1">
      <alignment horizontal="right"/>
      <protection locked="0" hidden="1"/>
    </xf>
    <xf numFmtId="225" fontId="17" fillId="0" borderId="12" xfId="0" applyNumberFormat="1" applyFont="1" applyFill="1" applyBorder="1" applyAlignment="1">
      <alignment horizontal="right"/>
      <protection locked="0" hidden="1"/>
    </xf>
    <xf numFmtId="166" fontId="30" fillId="0" borderId="0" xfId="0" applyFont="1" applyFill="1" applyAlignment="1">
      <alignment horizontal="left" vertical="top"/>
      <protection locked="0" hidden="1"/>
    </xf>
    <xf numFmtId="177" fontId="21" fillId="0" borderId="1" xfId="0" applyNumberFormat="1" applyFont="1" applyFill="1" applyBorder="1" applyAlignment="1">
      <alignment horizontal="right" vertical="top"/>
      <protection locked="0" hidden="1"/>
    </xf>
    <xf numFmtId="171" fontId="21" fillId="0" borderId="1" xfId="0" applyNumberFormat="1" applyFont="1" applyFill="1" applyBorder="1" applyAlignment="1">
      <alignment horizontal="right" vertical="top"/>
      <protection locked="0" hidden="1"/>
    </xf>
    <xf numFmtId="187" fontId="21" fillId="0" borderId="1" xfId="0" applyNumberFormat="1" applyFont="1" applyFill="1" applyBorder="1" applyAlignment="1">
      <alignment horizontal="right" vertical="top"/>
      <protection locked="0" hidden="1"/>
    </xf>
    <xf numFmtId="172" fontId="21" fillId="0" borderId="1" xfId="0" applyNumberFormat="1" applyFont="1" applyFill="1" applyBorder="1" applyAlignment="1">
      <alignment horizontal="right" vertical="top"/>
      <protection locked="0" hidden="1"/>
    </xf>
    <xf numFmtId="223" fontId="21" fillId="0" borderId="1" xfId="0" applyNumberFormat="1" applyFont="1" applyFill="1" applyBorder="1" applyAlignment="1">
      <alignment horizontal="right" vertical="top"/>
      <protection locked="0" hidden="1"/>
    </xf>
    <xf numFmtId="224" fontId="21" fillId="0" borderId="1" xfId="0" applyNumberFormat="1" applyFont="1" applyFill="1" applyBorder="1" applyAlignment="1">
      <alignment horizontal="right" vertical="top"/>
      <protection locked="0" hidden="1"/>
    </xf>
    <xf numFmtId="226" fontId="21" fillId="0" borderId="1" xfId="0" applyNumberFormat="1" applyFont="1" applyFill="1" applyBorder="1" applyAlignment="1">
      <alignment horizontal="right" vertical="top"/>
      <protection locked="0" hidden="1"/>
    </xf>
    <xf numFmtId="165" fontId="21" fillId="0" borderId="1" xfId="0" applyNumberFormat="1" applyFont="1" applyFill="1" applyBorder="1" applyAlignment="1">
      <alignment horizontal="right" vertical="top" indent="1"/>
      <protection locked="0" hidden="1"/>
    </xf>
    <xf numFmtId="208" fontId="21" fillId="0" borderId="1" xfId="0" applyNumberFormat="1" applyFont="1" applyFill="1" applyBorder="1" applyAlignment="1">
      <alignment horizontal="right" vertical="top"/>
      <protection locked="0" hidden="1"/>
    </xf>
    <xf numFmtId="225" fontId="21" fillId="0" borderId="11" xfId="0" applyNumberFormat="1" applyFont="1" applyFill="1" applyBorder="1" applyAlignment="1">
      <alignment horizontal="right" vertical="top"/>
      <protection locked="0" hidden="1"/>
    </xf>
    <xf numFmtId="166" fontId="30" fillId="0" borderId="3" xfId="0" applyFont="1" applyFill="1" applyBorder="1" applyAlignment="1">
      <alignment horizontal="left" vertical="top"/>
      <protection locked="0" hidden="1"/>
    </xf>
    <xf numFmtId="177" fontId="21" fillId="0" borderId="4" xfId="0" applyNumberFormat="1" applyFont="1" applyFill="1" applyBorder="1" applyAlignment="1">
      <alignment horizontal="right" vertical="top"/>
      <protection locked="0" hidden="1"/>
    </xf>
    <xf numFmtId="171" fontId="21" fillId="0" borderId="4" xfId="0" applyNumberFormat="1" applyFont="1" applyFill="1" applyBorder="1" applyAlignment="1">
      <alignment horizontal="right" vertical="top"/>
      <protection locked="0" hidden="1"/>
    </xf>
    <xf numFmtId="187" fontId="21" fillId="0" borderId="4" xfId="0" applyNumberFormat="1" applyFont="1" applyFill="1" applyBorder="1" applyAlignment="1">
      <alignment horizontal="right" vertical="top"/>
      <protection locked="0" hidden="1"/>
    </xf>
    <xf numFmtId="172" fontId="21" fillId="0" borderId="4" xfId="0" applyNumberFormat="1" applyFont="1" applyFill="1" applyBorder="1" applyAlignment="1">
      <alignment horizontal="right" vertical="top"/>
      <protection locked="0" hidden="1"/>
    </xf>
    <xf numFmtId="223" fontId="21" fillId="0" borderId="4" xfId="0" applyNumberFormat="1" applyFont="1" applyFill="1" applyBorder="1" applyAlignment="1">
      <alignment horizontal="right" vertical="top"/>
      <protection locked="0" hidden="1"/>
    </xf>
    <xf numFmtId="224" fontId="21" fillId="0" borderId="4" xfId="0" applyNumberFormat="1" applyFont="1" applyFill="1" applyBorder="1" applyAlignment="1">
      <alignment horizontal="right" vertical="top"/>
      <protection locked="0" hidden="1"/>
    </xf>
    <xf numFmtId="226" fontId="21" fillId="0" borderId="4" xfId="0" applyNumberFormat="1" applyFont="1" applyFill="1" applyBorder="1" applyAlignment="1">
      <alignment horizontal="right" vertical="top"/>
      <protection locked="0" hidden="1"/>
    </xf>
    <xf numFmtId="165" fontId="21" fillId="0" borderId="4" xfId="0" applyNumberFormat="1" applyFont="1" applyFill="1" applyBorder="1" applyAlignment="1">
      <alignment horizontal="right" vertical="top" indent="1"/>
      <protection locked="0" hidden="1"/>
    </xf>
    <xf numFmtId="208" fontId="21" fillId="0" borderId="4" xfId="0" applyNumberFormat="1" applyFont="1" applyFill="1" applyBorder="1" applyAlignment="1">
      <alignment horizontal="right" vertical="top"/>
      <protection locked="0" hidden="1"/>
    </xf>
    <xf numFmtId="225" fontId="21" fillId="0" borderId="8" xfId="0" applyNumberFormat="1" applyFont="1" applyFill="1" applyBorder="1" applyAlignment="1">
      <alignment horizontal="right" vertical="top"/>
      <protection locked="0" hidden="1"/>
    </xf>
    <xf numFmtId="206" fontId="21" fillId="0" borderId="8" xfId="0" applyNumberFormat="1" applyFont="1" applyFill="1" applyBorder="1" applyAlignment="1">
      <alignment horizontal="center"/>
      <protection locked="0" hidden="1"/>
    </xf>
    <xf numFmtId="177" fontId="17" fillId="0" borderId="1" xfId="0" applyNumberFormat="1" applyFont="1" applyFill="1" applyBorder="1" applyAlignment="1">
      <alignment horizontal="right"/>
      <protection locked="0" hidden="1"/>
    </xf>
    <xf numFmtId="171" fontId="17" fillId="0" borderId="1" xfId="0" applyNumberFormat="1" applyFont="1" applyFill="1" applyBorder="1" applyAlignment="1">
      <alignment horizontal="right"/>
      <protection locked="0" hidden="1"/>
    </xf>
    <xf numFmtId="187" fontId="17" fillId="0" borderId="11" xfId="0" applyNumberFormat="1" applyFont="1" applyFill="1" applyBorder="1" applyAlignment="1">
      <alignment horizontal="right"/>
      <protection locked="0" hidden="1"/>
    </xf>
    <xf numFmtId="223" fontId="17" fillId="0" borderId="11" xfId="0" applyNumberFormat="1" applyFont="1" applyFill="1" applyBorder="1" applyAlignment="1">
      <alignment horizontal="right"/>
      <protection locked="0" hidden="1"/>
    </xf>
    <xf numFmtId="224" fontId="17" fillId="0" borderId="1" xfId="0" applyNumberFormat="1" applyFont="1" applyFill="1" applyBorder="1" applyAlignment="1">
      <alignment horizontal="right"/>
      <protection locked="0" hidden="1"/>
    </xf>
    <xf numFmtId="226" fontId="17" fillId="0" borderId="11" xfId="0" applyNumberFormat="1" applyFont="1" applyFill="1" applyBorder="1" applyAlignment="1">
      <alignment horizontal="right"/>
      <protection locked="0" hidden="1"/>
    </xf>
    <xf numFmtId="224" fontId="17" fillId="0" borderId="11" xfId="0" applyNumberFormat="1" applyFont="1" applyFill="1" applyBorder="1" applyAlignment="1">
      <alignment horizontal="right"/>
      <protection locked="0" hidden="1"/>
    </xf>
    <xf numFmtId="208" fontId="17" fillId="0" borderId="11" xfId="0" applyNumberFormat="1" applyFont="1" applyFill="1" applyBorder="1" applyAlignment="1">
      <alignment horizontal="right"/>
      <protection locked="0" hidden="1"/>
    </xf>
    <xf numFmtId="225" fontId="17" fillId="0" borderId="11" xfId="0" applyNumberFormat="1" applyFont="1" applyFill="1" applyBorder="1" applyAlignment="1">
      <alignment horizontal="right"/>
      <protection locked="0" hidden="1"/>
    </xf>
    <xf numFmtId="187" fontId="21" fillId="0" borderId="1" xfId="0" applyNumberFormat="1" applyFont="1" applyFill="1" applyBorder="1" applyAlignment="1">
      <alignment horizontal="right"/>
      <protection locked="0" hidden="1"/>
    </xf>
    <xf numFmtId="172" fontId="21" fillId="0" borderId="1" xfId="0" applyNumberFormat="1" applyFont="1" applyFill="1" applyBorder="1" applyAlignment="1">
      <alignment horizontal="right"/>
      <protection locked="0" hidden="1"/>
    </xf>
    <xf numFmtId="223" fontId="21" fillId="0" borderId="1" xfId="0" applyNumberFormat="1" applyFont="1" applyFill="1" applyBorder="1" applyAlignment="1">
      <alignment horizontal="right"/>
      <protection locked="0" hidden="1"/>
    </xf>
    <xf numFmtId="226" fontId="21" fillId="0" borderId="1" xfId="0" applyNumberFormat="1" applyFont="1" applyFill="1" applyBorder="1" applyAlignment="1">
      <alignment horizontal="right"/>
      <protection locked="0" hidden="1"/>
    </xf>
    <xf numFmtId="208" fontId="21" fillId="0" borderId="1" xfId="0" applyNumberFormat="1" applyFont="1" applyFill="1" applyBorder="1" applyAlignment="1">
      <alignment horizontal="right"/>
      <protection locked="0" hidden="1"/>
    </xf>
    <xf numFmtId="177" fontId="21" fillId="0" borderId="4" xfId="0" applyNumberFormat="1" applyFont="1" applyFill="1" applyBorder="1" applyAlignment="1">
      <alignment horizontal="right"/>
      <protection locked="0" hidden="1"/>
    </xf>
    <xf numFmtId="171" fontId="21" fillId="0" borderId="4" xfId="0" applyNumberFormat="1" applyFont="1" applyFill="1" applyBorder="1" applyAlignment="1">
      <alignment horizontal="right"/>
      <protection locked="0" hidden="1"/>
    </xf>
    <xf numFmtId="187" fontId="21" fillId="0" borderId="4" xfId="0" applyNumberFormat="1" applyFont="1" applyFill="1" applyBorder="1" applyAlignment="1">
      <alignment horizontal="right"/>
      <protection locked="0" hidden="1"/>
    </xf>
    <xf numFmtId="172" fontId="21" fillId="0" borderId="4" xfId="0" applyNumberFormat="1" applyFont="1" applyFill="1" applyBorder="1" applyAlignment="1">
      <alignment horizontal="right"/>
      <protection locked="0" hidden="1"/>
    </xf>
    <xf numFmtId="223" fontId="21" fillId="0" borderId="4" xfId="0" applyNumberFormat="1" applyFont="1" applyFill="1" applyBorder="1" applyAlignment="1">
      <alignment horizontal="right"/>
      <protection locked="0" hidden="1"/>
    </xf>
    <xf numFmtId="224" fontId="21" fillId="0" borderId="4" xfId="0" applyNumberFormat="1" applyFont="1" applyFill="1" applyBorder="1" applyAlignment="1">
      <alignment horizontal="right"/>
      <protection locked="0" hidden="1"/>
    </xf>
    <xf numFmtId="226" fontId="21" fillId="0" borderId="4" xfId="0" applyNumberFormat="1" applyFont="1" applyFill="1" applyBorder="1" applyAlignment="1">
      <alignment horizontal="right"/>
      <protection locked="0" hidden="1"/>
    </xf>
    <xf numFmtId="208" fontId="21" fillId="0" borderId="4" xfId="0" applyNumberFormat="1" applyFont="1" applyFill="1" applyBorder="1" applyAlignment="1">
      <alignment horizontal="right"/>
      <protection locked="0" hidden="1"/>
    </xf>
    <xf numFmtId="225" fontId="21" fillId="0" borderId="8" xfId="0" applyNumberFormat="1" applyFont="1" applyFill="1" applyBorder="1" applyAlignment="1">
      <alignment horizontal="right"/>
      <protection locked="0" hidden="1"/>
    </xf>
    <xf numFmtId="219" fontId="17" fillId="0" borderId="2" xfId="0" applyNumberFormat="1" applyFont="1" applyFill="1" applyBorder="1" applyAlignment="1">
      <protection locked="0" hidden="1"/>
    </xf>
    <xf numFmtId="220" fontId="17" fillId="0" borderId="2" xfId="0" applyNumberFormat="1" applyFont="1" applyFill="1" applyBorder="1" applyAlignment="1">
      <protection locked="0" hidden="1"/>
    </xf>
    <xf numFmtId="187" fontId="17" fillId="0" borderId="12" xfId="0" applyNumberFormat="1" applyFont="1" applyFill="1" applyBorder="1" applyAlignment="1">
      <protection locked="0" hidden="1"/>
    </xf>
    <xf numFmtId="164" fontId="17" fillId="0" borderId="12" xfId="0" applyNumberFormat="1" applyFont="1" applyFill="1" applyBorder="1" applyAlignment="1">
      <alignment horizontal="right" indent="2"/>
      <protection locked="0" hidden="1"/>
    </xf>
    <xf numFmtId="176" fontId="17" fillId="0" borderId="12" xfId="0" applyNumberFormat="1" applyFont="1" applyFill="1" applyBorder="1" applyAlignment="1">
      <alignment horizontal="right"/>
      <protection locked="0" hidden="1"/>
    </xf>
    <xf numFmtId="221" fontId="17" fillId="0" borderId="2" xfId="0" applyNumberFormat="1" applyFont="1" applyFill="1" applyBorder="1" applyAlignment="1">
      <alignment horizontal="right"/>
      <protection locked="0" hidden="1"/>
    </xf>
    <xf numFmtId="196" fontId="17" fillId="0" borderId="2" xfId="0" applyNumberFormat="1" applyFont="1" applyFill="1" applyBorder="1" applyAlignment="1">
      <alignment horizontal="right"/>
      <protection locked="0" hidden="1"/>
    </xf>
    <xf numFmtId="222" fontId="17" fillId="0" borderId="12" xfId="0" applyNumberFormat="1" applyFont="1" applyFill="1" applyBorder="1" applyAlignment="1">
      <alignment horizontal="right"/>
      <protection locked="0" hidden="1"/>
    </xf>
    <xf numFmtId="220" fontId="17" fillId="0" borderId="12" xfId="0" applyNumberFormat="1" applyFont="1" applyFill="1" applyBorder="1" applyAlignment="1">
      <alignment horizontal="right"/>
      <protection locked="0" hidden="1"/>
    </xf>
    <xf numFmtId="189" fontId="17" fillId="0" borderId="12" xfId="0" applyNumberFormat="1" applyFont="1" applyFill="1" applyBorder="1" applyAlignment="1">
      <alignment horizontal="right"/>
      <protection locked="0" hidden="1"/>
    </xf>
    <xf numFmtId="178" fontId="17" fillId="0" borderId="2" xfId="0" applyNumberFormat="1" applyFont="1" applyFill="1" applyBorder="1" applyAlignment="1">
      <alignment horizontal="right"/>
      <protection locked="0" hidden="1"/>
    </xf>
    <xf numFmtId="178" fontId="17" fillId="0" borderId="12" xfId="0" applyNumberFormat="1" applyFont="1" applyFill="1" applyBorder="1" applyAlignment="1">
      <alignment horizontal="right"/>
      <protection locked="0" hidden="1"/>
    </xf>
    <xf numFmtId="166" fontId="21" fillId="0" borderId="0" xfId="0" applyFont="1" applyFill="1" applyAlignment="1">
      <alignment vertical="top"/>
      <protection locked="0" hidden="1"/>
    </xf>
    <xf numFmtId="219" fontId="21" fillId="0" borderId="4" xfId="0" applyNumberFormat="1" applyFont="1" applyFill="1" applyBorder="1" applyAlignment="1">
      <protection locked="0" hidden="1"/>
    </xf>
    <xf numFmtId="220" fontId="21" fillId="0" borderId="4" xfId="0" applyNumberFormat="1" applyFont="1" applyFill="1" applyBorder="1" applyAlignment="1">
      <protection locked="0" hidden="1"/>
    </xf>
    <xf numFmtId="187" fontId="21" fillId="0" borderId="8" xfId="0" applyNumberFormat="1" applyFont="1" applyFill="1" applyBorder="1" applyAlignment="1">
      <protection locked="0" hidden="1"/>
    </xf>
    <xf numFmtId="164" fontId="21" fillId="0" borderId="8" xfId="0" applyNumberFormat="1" applyFont="1" applyFill="1" applyBorder="1" applyAlignment="1">
      <alignment horizontal="right" indent="2"/>
      <protection locked="0" hidden="1"/>
    </xf>
    <xf numFmtId="176" fontId="21" fillId="0" borderId="8" xfId="0" applyNumberFormat="1" applyFont="1" applyFill="1" applyBorder="1" applyAlignment="1">
      <alignment horizontal="right"/>
      <protection locked="0" hidden="1"/>
    </xf>
    <xf numFmtId="221" fontId="21" fillId="0" borderId="4" xfId="0" applyNumberFormat="1" applyFont="1" applyFill="1" applyBorder="1" applyAlignment="1">
      <alignment horizontal="right"/>
      <protection locked="0" hidden="1"/>
    </xf>
    <xf numFmtId="196" fontId="21" fillId="0" borderId="4" xfId="0" applyNumberFormat="1" applyFont="1" applyFill="1" applyBorder="1" applyAlignment="1">
      <alignment horizontal="right"/>
      <protection locked="0" hidden="1"/>
    </xf>
    <xf numFmtId="222" fontId="21" fillId="0" borderId="8" xfId="0" applyNumberFormat="1" applyFont="1" applyFill="1" applyBorder="1" applyAlignment="1">
      <alignment horizontal="right"/>
      <protection locked="0" hidden="1"/>
    </xf>
    <xf numFmtId="220" fontId="21" fillId="0" borderId="8" xfId="0" applyNumberFormat="1" applyFont="1" applyFill="1" applyBorder="1" applyAlignment="1">
      <alignment horizontal="right"/>
      <protection locked="0" hidden="1"/>
    </xf>
    <xf numFmtId="189" fontId="21" fillId="0" borderId="8" xfId="0" applyNumberFormat="1" applyFont="1" applyFill="1" applyBorder="1" applyAlignment="1">
      <alignment horizontal="right"/>
      <protection locked="0" hidden="1"/>
    </xf>
    <xf numFmtId="178" fontId="21" fillId="0" borderId="4" xfId="0" applyNumberFormat="1" applyFont="1" applyFill="1" applyBorder="1" applyAlignment="1">
      <alignment horizontal="right"/>
      <protection locked="0" hidden="1"/>
    </xf>
    <xf numFmtId="178" fontId="21" fillId="0" borderId="8" xfId="0" applyNumberFormat="1" applyFont="1" applyFill="1" applyBorder="1" applyAlignment="1">
      <alignment horizontal="right"/>
      <protection locked="0" hidden="1"/>
    </xf>
    <xf numFmtId="219" fontId="17" fillId="0" borderId="1" xfId="0" applyNumberFormat="1" applyFont="1" applyFill="1" applyBorder="1" applyAlignment="1">
      <protection locked="0" hidden="1"/>
    </xf>
    <xf numFmtId="220" fontId="17" fillId="0" borderId="1" xfId="0" applyNumberFormat="1" applyFont="1" applyFill="1" applyBorder="1" applyAlignment="1">
      <protection locked="0" hidden="1"/>
    </xf>
    <xf numFmtId="221" fontId="17" fillId="0" borderId="1" xfId="0" applyNumberFormat="1" applyFont="1" applyFill="1" applyBorder="1" applyAlignment="1">
      <alignment horizontal="right"/>
      <protection locked="0" hidden="1"/>
    </xf>
    <xf numFmtId="196" fontId="17" fillId="0" borderId="1" xfId="0" applyNumberFormat="1" applyFont="1" applyFill="1" applyBorder="1" applyAlignment="1">
      <alignment horizontal="right"/>
      <protection locked="0" hidden="1"/>
    </xf>
    <xf numFmtId="222" fontId="17" fillId="0" borderId="11" xfId="0" applyNumberFormat="1" applyFont="1" applyFill="1" applyBorder="1" applyAlignment="1">
      <alignment horizontal="right"/>
      <protection locked="0" hidden="1"/>
    </xf>
    <xf numFmtId="220" fontId="17" fillId="0" borderId="11" xfId="0" applyNumberFormat="1" applyFont="1" applyFill="1" applyBorder="1" applyAlignment="1">
      <alignment horizontal="right"/>
      <protection locked="0" hidden="1"/>
    </xf>
    <xf numFmtId="178" fontId="17" fillId="0" borderId="1" xfId="0" applyNumberFormat="1" applyFont="1" applyFill="1" applyBorder="1" applyAlignment="1">
      <alignment horizontal="right"/>
      <protection locked="0" hidden="1"/>
    </xf>
    <xf numFmtId="164" fontId="17" fillId="0" borderId="12" xfId="0" applyNumberFormat="1" applyFont="1" applyFill="1" applyBorder="1" applyAlignment="1">
      <alignment horizontal="center"/>
      <protection locked="0" hidden="1"/>
    </xf>
    <xf numFmtId="164" fontId="17" fillId="0" borderId="11" xfId="0" applyNumberFormat="1" applyFont="1" applyFill="1" applyBorder="1" applyAlignment="1">
      <alignment horizontal="center" vertical="top"/>
      <protection locked="0" hidden="1"/>
    </xf>
    <xf numFmtId="164" fontId="17" fillId="0" borderId="11" xfId="0" applyNumberFormat="1" applyFont="1" applyFill="1" applyBorder="1" applyAlignment="1">
      <alignment horizontal="center"/>
      <protection locked="0" hidden="1"/>
    </xf>
    <xf numFmtId="164" fontId="21" fillId="0" borderId="8" xfId="0" applyNumberFormat="1" applyFont="1" applyFill="1" applyBorder="1" applyAlignment="1">
      <alignment horizontal="center"/>
      <protection locked="0" hidden="1"/>
    </xf>
    <xf numFmtId="164" fontId="4" fillId="0" borderId="0" xfId="0" applyNumberFormat="1" applyFont="1" applyFill="1" applyAlignment="1">
      <protection locked="0" hidden="1"/>
    </xf>
    <xf numFmtId="198" fontId="69" fillId="0" borderId="0" xfId="0" applyNumberFormat="1" applyFont="1" applyFill="1" applyAlignment="1">
      <alignment horizontal="right" indent="1"/>
      <protection locked="0" hidden="1"/>
    </xf>
    <xf numFmtId="165" fontId="15" fillId="0" borderId="3" xfId="0" applyNumberFormat="1" applyFont="1" applyFill="1" applyBorder="1" applyAlignment="1">
      <alignment horizontal="right"/>
      <protection locked="0" hidden="1"/>
    </xf>
    <xf numFmtId="206" fontId="4" fillId="0" borderId="0" xfId="0" applyNumberFormat="1" applyFont="1" applyFill="1" applyAlignment="1">
      <alignment horizontal="right"/>
      <protection locked="0" hidden="1"/>
    </xf>
    <xf numFmtId="0" fontId="22" fillId="0" borderId="0" xfId="0" applyNumberFormat="1" applyFont="1" applyFill="1" applyAlignment="1" applyProtection="1">
      <alignment horizontal="centerContinuous"/>
    </xf>
    <xf numFmtId="0" fontId="7" fillId="0" borderId="0" xfId="0" applyNumberFormat="1" applyFont="1" applyFill="1" applyAlignment="1" applyProtection="1">
      <alignment horizontal="left"/>
    </xf>
    <xf numFmtId="0" fontId="13" fillId="0" borderId="2" xfId="0" applyNumberFormat="1" applyFont="1" applyFill="1" applyBorder="1" applyAlignment="1" applyProtection="1">
      <alignment horizontal="centerContinuous"/>
    </xf>
    <xf numFmtId="0" fontId="11" fillId="0" borderId="10" xfId="0" applyNumberFormat="1" applyFont="1" applyFill="1" applyBorder="1" applyAlignment="1" applyProtection="1">
      <alignment horizontal="center" vertical="top" wrapText="1"/>
    </xf>
    <xf numFmtId="209" fontId="20" fillId="0" borderId="4" xfId="0" applyNumberFormat="1" applyFont="1" applyFill="1" applyBorder="1" applyAlignment="1">
      <alignment horizontal="left"/>
      <protection locked="0" hidden="1"/>
    </xf>
    <xf numFmtId="165" fontId="21" fillId="0" borderId="8" xfId="0" applyNumberFormat="1" applyFont="1" applyFill="1" applyBorder="1" applyAlignment="1">
      <alignment horizontal="right" indent="1" readingOrder="1"/>
      <protection locked="0" hidden="1"/>
    </xf>
    <xf numFmtId="164" fontId="7" fillId="0" borderId="0" xfId="0" applyNumberFormat="1" applyFont="1" applyFill="1" applyAlignment="1" applyProtection="1">
      <alignment horizontal="centerContinuous"/>
    </xf>
    <xf numFmtId="0" fontId="11" fillId="0" borderId="5" xfId="0" applyNumberFormat="1" applyFont="1" applyFill="1" applyBorder="1" applyAlignment="1" applyProtection="1">
      <alignment horizontal="right" vertical="center" indent="2" readingOrder="2"/>
    </xf>
    <xf numFmtId="0" fontId="11" fillId="0" borderId="7" xfId="0" applyNumberFormat="1" applyFont="1" applyFill="1" applyBorder="1" applyAlignment="1" applyProtection="1">
      <alignment horizontal="centerContinuous" vertical="center"/>
    </xf>
    <xf numFmtId="167" fontId="17" fillId="0" borderId="11" xfId="0" applyNumberFormat="1" applyFont="1" applyFill="1" applyBorder="1" applyAlignment="1">
      <alignment horizontal="right" vertical="top"/>
      <protection locked="0" hidden="1"/>
    </xf>
    <xf numFmtId="185" fontId="17" fillId="0" borderId="11" xfId="0" applyNumberFormat="1" applyFont="1" applyFill="1" applyBorder="1" applyAlignment="1">
      <alignment horizontal="right" vertical="top"/>
      <protection locked="0" hidden="1"/>
    </xf>
    <xf numFmtId="189" fontId="17" fillId="0" borderId="11" xfId="0" applyNumberFormat="1" applyFont="1" applyFill="1" applyBorder="1" applyAlignment="1">
      <alignment horizontal="right" vertical="top"/>
      <protection locked="0" hidden="1"/>
    </xf>
    <xf numFmtId="179" fontId="17" fillId="0" borderId="11" xfId="0" applyNumberFormat="1" applyFont="1" applyFill="1" applyBorder="1" applyAlignment="1">
      <alignment horizontal="right" vertical="top"/>
      <protection locked="0" hidden="1"/>
    </xf>
    <xf numFmtId="167" fontId="21" fillId="0" borderId="1" xfId="0" applyNumberFormat="1" applyFont="1" applyFill="1" applyBorder="1" applyAlignment="1">
      <alignment horizontal="right"/>
      <protection locked="0" hidden="1"/>
    </xf>
    <xf numFmtId="167" fontId="21" fillId="0" borderId="0" xfId="0" applyNumberFormat="1" applyFont="1" applyFill="1" applyAlignment="1">
      <alignment horizontal="right"/>
      <protection locked="0" hidden="1"/>
    </xf>
    <xf numFmtId="179" fontId="21" fillId="0" borderId="9" xfId="0" applyNumberFormat="1" applyFont="1" applyFill="1" applyBorder="1" applyAlignment="1">
      <alignment horizontal="right"/>
      <protection locked="0" hidden="1"/>
    </xf>
    <xf numFmtId="167" fontId="21" fillId="0" borderId="4" xfId="0" applyNumberFormat="1" applyFont="1" applyFill="1" applyBorder="1" applyAlignment="1">
      <alignment horizontal="right"/>
      <protection locked="0" hidden="1"/>
    </xf>
    <xf numFmtId="167" fontId="21" fillId="0" borderId="8" xfId="0" applyNumberFormat="1" applyFont="1" applyFill="1" applyBorder="1" applyAlignment="1">
      <alignment horizontal="right"/>
      <protection locked="0" hidden="1"/>
    </xf>
    <xf numFmtId="167" fontId="21" fillId="0" borderId="3" xfId="0" applyNumberFormat="1" applyFont="1" applyFill="1" applyBorder="1" applyAlignment="1">
      <alignment horizontal="right"/>
      <protection locked="0" hidden="1"/>
    </xf>
    <xf numFmtId="185" fontId="21" fillId="0" borderId="8" xfId="0" applyNumberFormat="1" applyFont="1" applyFill="1" applyBorder="1" applyAlignment="1">
      <alignment horizontal="right"/>
      <protection locked="0" hidden="1"/>
    </xf>
    <xf numFmtId="179" fontId="21" fillId="0" borderId="8" xfId="0" applyNumberFormat="1" applyFont="1" applyFill="1" applyBorder="1" applyAlignment="1">
      <alignment horizontal="right"/>
      <protection locked="0" hidden="1"/>
    </xf>
    <xf numFmtId="179" fontId="21" fillId="0" borderId="10" xfId="0" applyNumberFormat="1" applyFont="1" applyFill="1" applyBorder="1" applyAlignment="1">
      <alignment horizontal="right"/>
      <protection locked="0" hidden="1"/>
    </xf>
    <xf numFmtId="164" fontId="4" fillId="0" borderId="0" xfId="0" applyNumberFormat="1" applyFont="1" applyFill="1" applyAlignment="1" applyProtection="1">
      <alignment horizontal="centerContinuous"/>
    </xf>
    <xf numFmtId="0" fontId="3" fillId="0" borderId="0" xfId="0" applyNumberFormat="1" applyFont="1" applyFill="1" applyAlignment="1" applyProtection="1"/>
    <xf numFmtId="172" fontId="17" fillId="0" borderId="1" xfId="0" applyNumberFormat="1" applyFont="1" applyFill="1" applyBorder="1" applyAlignment="1">
      <alignment horizontal="right" vertical="top"/>
      <protection locked="0" hidden="1"/>
    </xf>
    <xf numFmtId="188" fontId="17" fillId="0" borderId="11" xfId="0" applyNumberFormat="1" applyFont="1" applyFill="1" applyBorder="1" applyAlignment="1">
      <alignment horizontal="right" vertical="top"/>
      <protection locked="0" hidden="1"/>
    </xf>
    <xf numFmtId="172" fontId="17" fillId="0" borderId="11" xfId="0" applyNumberFormat="1" applyFont="1" applyFill="1" applyBorder="1" applyAlignment="1">
      <alignment horizontal="right" vertical="top"/>
      <protection locked="0" hidden="1"/>
    </xf>
    <xf numFmtId="172" fontId="17" fillId="0" borderId="0" xfId="0" applyNumberFormat="1" applyFont="1" applyFill="1" applyAlignment="1">
      <alignment horizontal="right" vertical="top"/>
      <protection locked="0" hidden="1"/>
    </xf>
    <xf numFmtId="187" fontId="17" fillId="0" borderId="0" xfId="0" applyNumberFormat="1" applyFont="1" applyFill="1" applyAlignment="1">
      <alignment horizontal="right" vertical="top"/>
      <protection locked="0" hidden="1"/>
    </xf>
    <xf numFmtId="171" fontId="17" fillId="0" borderId="11" xfId="0" applyNumberFormat="1" applyFont="1" applyFill="1" applyBorder="1" applyAlignment="1">
      <alignment horizontal="right" vertical="top"/>
      <protection locked="0" hidden="1"/>
    </xf>
    <xf numFmtId="188" fontId="21" fillId="0" borderId="11" xfId="0" applyNumberFormat="1" applyFont="1" applyFill="1" applyBorder="1" applyAlignment="1">
      <alignment horizontal="right"/>
      <protection locked="0" hidden="1"/>
    </xf>
    <xf numFmtId="172" fontId="21" fillId="0" borderId="0" xfId="0" applyNumberFormat="1" applyFont="1" applyFill="1" applyAlignment="1">
      <alignment horizontal="right"/>
      <protection locked="0" hidden="1"/>
    </xf>
    <xf numFmtId="187" fontId="21" fillId="0" borderId="0" xfId="0" applyNumberFormat="1" applyFont="1" applyFill="1" applyAlignment="1">
      <alignment horizontal="right"/>
      <protection locked="0" hidden="1"/>
    </xf>
    <xf numFmtId="188" fontId="21" fillId="0" borderId="8" xfId="0" applyNumberFormat="1" applyFont="1" applyFill="1" applyBorder="1" applyAlignment="1">
      <alignment horizontal="right"/>
      <protection locked="0" hidden="1"/>
    </xf>
    <xf numFmtId="172" fontId="21" fillId="0" borderId="8" xfId="0" applyNumberFormat="1" applyFont="1" applyFill="1" applyBorder="1" applyAlignment="1">
      <alignment horizontal="right"/>
      <protection locked="0" hidden="1"/>
    </xf>
    <xf numFmtId="172" fontId="21" fillId="0" borderId="3" xfId="0" applyNumberFormat="1" applyFont="1" applyFill="1" applyBorder="1" applyAlignment="1">
      <alignment horizontal="right"/>
      <protection locked="0" hidden="1"/>
    </xf>
    <xf numFmtId="187" fontId="21" fillId="0" borderId="3" xfId="0" applyNumberFormat="1" applyFont="1" applyFill="1" applyBorder="1" applyAlignment="1">
      <alignment horizontal="right"/>
      <protection locked="0" hidden="1"/>
    </xf>
    <xf numFmtId="171" fontId="21" fillId="0" borderId="8" xfId="0" applyNumberFormat="1" applyFont="1" applyFill="1" applyBorder="1" applyAlignment="1">
      <alignment horizontal="right"/>
      <protection locked="0" hidden="1"/>
    </xf>
    <xf numFmtId="164" fontId="4" fillId="0" borderId="0" xfId="0" applyNumberFormat="1" applyFont="1" applyFill="1" applyAlignment="1" applyProtection="1">
      <alignment horizontal="right"/>
    </xf>
    <xf numFmtId="1" fontId="17" fillId="0" borderId="0" xfId="0" applyNumberFormat="1" applyFont="1" applyFill="1" applyAlignment="1" applyProtection="1">
      <alignment horizontal="center" vertical="center" textRotation="90"/>
    </xf>
    <xf numFmtId="0" fontId="13" fillId="0" borderId="7" xfId="0" applyNumberFormat="1" applyFont="1" applyFill="1" applyBorder="1" applyAlignment="1" applyProtection="1">
      <alignment horizontal="centerContinuous"/>
    </xf>
    <xf numFmtId="174" fontId="17" fillId="0" borderId="11" xfId="0" applyNumberFormat="1" applyFont="1" applyFill="1" applyBorder="1" applyAlignment="1">
      <alignment horizontal="right"/>
      <protection locked="0" hidden="1"/>
    </xf>
    <xf numFmtId="185" fontId="17" fillId="0" borderId="1" xfId="0" applyNumberFormat="1" applyFont="1" applyFill="1" applyBorder="1" applyAlignment="1">
      <alignment horizontal="right" vertical="top"/>
      <protection locked="0" hidden="1"/>
    </xf>
    <xf numFmtId="167" fontId="17" fillId="0" borderId="1" xfId="0" applyNumberFormat="1" applyFont="1" applyFill="1" applyBorder="1" applyAlignment="1">
      <alignment horizontal="right" vertical="top"/>
      <protection locked="0" hidden="1"/>
    </xf>
    <xf numFmtId="184" fontId="17" fillId="0" borderId="0" xfId="0" applyNumberFormat="1" applyFont="1" applyFill="1" applyAlignment="1">
      <alignment horizontal="right" vertical="top"/>
      <protection locked="0" hidden="1"/>
    </xf>
    <xf numFmtId="184" fontId="17" fillId="0" borderId="11" xfId="0" applyNumberFormat="1" applyFont="1" applyFill="1" applyBorder="1" applyAlignment="1">
      <alignment horizontal="right" vertical="top"/>
      <protection locked="0" hidden="1"/>
    </xf>
    <xf numFmtId="165" fontId="21" fillId="0" borderId="1" xfId="0" applyNumberFormat="1" applyFont="1" applyFill="1" applyBorder="1" applyAlignment="1">
      <protection locked="0" hidden="1"/>
    </xf>
    <xf numFmtId="185" fontId="21" fillId="0" borderId="4" xfId="0" applyNumberFormat="1" applyFont="1" applyFill="1" applyBorder="1" applyAlignment="1">
      <alignment horizontal="right"/>
      <protection locked="0" hidden="1"/>
    </xf>
    <xf numFmtId="184" fontId="21" fillId="0" borderId="8" xfId="0" applyNumberFormat="1" applyFont="1" applyFill="1" applyBorder="1" applyAlignment="1">
      <alignment horizontal="right"/>
      <protection locked="0" hidden="1"/>
    </xf>
    <xf numFmtId="166" fontId="13" fillId="0" borderId="0" xfId="0" applyFont="1" applyFill="1" applyAlignment="1">
      <alignment horizontal="centerContinuous"/>
      <protection locked="0" hidden="1"/>
    </xf>
    <xf numFmtId="166" fontId="4" fillId="0" borderId="0" xfId="0" applyFont="1" applyFill="1" applyAlignment="1">
      <alignment horizontal="center" vertical="center"/>
      <protection locked="0" hidden="1"/>
    </xf>
    <xf numFmtId="165" fontId="7" fillId="0" borderId="1" xfId="0" applyNumberFormat="1" applyFont="1" applyFill="1" applyBorder="1" applyAlignment="1">
      <alignment horizontal="right" indent="2"/>
      <protection locked="0" hidden="1"/>
    </xf>
    <xf numFmtId="165" fontId="7" fillId="0" borderId="11" xfId="0" applyNumberFormat="1" applyFont="1" applyFill="1" applyBorder="1" applyAlignment="1">
      <alignment horizontal="right" indent="2"/>
      <protection locked="0" hidden="1"/>
    </xf>
    <xf numFmtId="205" fontId="7" fillId="0" borderId="11" xfId="0" applyNumberFormat="1" applyFont="1" applyFill="1" applyBorder="1" applyAlignment="1">
      <alignment horizontal="right" indent="2"/>
      <protection locked="0" hidden="1"/>
    </xf>
    <xf numFmtId="166" fontId="8" fillId="0" borderId="0" xfId="0" applyFont="1" applyFill="1" applyAlignment="1">
      <alignment horizontal="right" indent="2"/>
      <protection locked="0" hidden="1"/>
    </xf>
    <xf numFmtId="166" fontId="7" fillId="0" borderId="0" xfId="0" applyFont="1" applyFill="1" applyAlignment="1">
      <alignment horizontal="right" indent="2"/>
      <protection locked="0" hidden="1"/>
    </xf>
    <xf numFmtId="166" fontId="47" fillId="0" borderId="3" xfId="0" applyFont="1" applyFill="1" applyBorder="1" applyAlignment="1">
      <alignment horizontal="left"/>
      <protection locked="0" hidden="1"/>
    </xf>
    <xf numFmtId="165" fontId="4" fillId="0" borderId="8" xfId="0" applyNumberFormat="1" applyFont="1" applyFill="1" applyBorder="1" applyAlignment="1">
      <alignment horizontal="right" indent="2"/>
      <protection locked="0" hidden="1"/>
    </xf>
    <xf numFmtId="205" fontId="4" fillId="0" borderId="8" xfId="0" applyNumberFormat="1" applyFont="1" applyFill="1" applyBorder="1" applyAlignment="1">
      <alignment horizontal="right" indent="2"/>
      <protection locked="0" hidden="1"/>
    </xf>
    <xf numFmtId="166" fontId="4" fillId="0" borderId="7" xfId="0" applyFont="1" applyFill="1" applyBorder="1" applyAlignment="1">
      <alignment horizontal="right" readingOrder="2"/>
      <protection locked="0" hidden="1"/>
    </xf>
    <xf numFmtId="166" fontId="4" fillId="0" borderId="0" xfId="0" applyFont="1" applyFill="1" applyAlignment="1">
      <alignment horizontal="right" indent="1" readingOrder="2"/>
      <protection locked="0" hidden="1"/>
    </xf>
    <xf numFmtId="1" fontId="5" fillId="0" borderId="0" xfId="0" applyNumberFormat="1" applyFont="1" applyFill="1" applyAlignment="1">
      <alignment horizontal="center" vertical="center" textRotation="90"/>
      <protection locked="0" hidden="1"/>
    </xf>
    <xf numFmtId="0" fontId="4" fillId="0" borderId="13" xfId="0" applyNumberFormat="1" applyFont="1" applyFill="1" applyBorder="1" applyAlignment="1" applyProtection="1"/>
    <xf numFmtId="0" fontId="4" fillId="0" borderId="9" xfId="0" applyNumberFormat="1" applyFont="1" applyFill="1" applyBorder="1" applyAlignment="1" applyProtection="1"/>
    <xf numFmtId="0" fontId="4" fillId="0" borderId="19" xfId="0" applyNumberFormat="1" applyFont="1" applyFill="1" applyBorder="1" applyAlignment="1" applyProtection="1"/>
    <xf numFmtId="0" fontId="4" fillId="0" borderId="9" xfId="0" applyNumberFormat="1" applyFont="1" applyFill="1" applyBorder="1" applyAlignment="1" applyProtection="1">
      <alignment horizontal="center" vertical="center"/>
    </xf>
    <xf numFmtId="182" fontId="17" fillId="0" borderId="1" xfId="0" applyNumberFormat="1" applyFont="1" applyFill="1" applyBorder="1" applyAlignment="1">
      <protection locked="0" hidden="1"/>
    </xf>
    <xf numFmtId="169" fontId="17" fillId="0" borderId="1" xfId="0" applyNumberFormat="1" applyFont="1" applyFill="1" applyBorder="1" applyAlignment="1">
      <protection locked="0" hidden="1"/>
    </xf>
    <xf numFmtId="181" fontId="17" fillId="0" borderId="11" xfId="0" applyNumberFormat="1" applyFont="1" applyFill="1" applyBorder="1" applyAlignment="1">
      <protection locked="0" hidden="1"/>
    </xf>
    <xf numFmtId="182" fontId="17" fillId="0" borderId="1" xfId="0" applyNumberFormat="1" applyFont="1" applyFill="1" applyBorder="1" applyAlignment="1">
      <alignment vertical="top"/>
      <protection locked="0" hidden="1"/>
    </xf>
    <xf numFmtId="168" fontId="17" fillId="0" borderId="1" xfId="0" applyNumberFormat="1" applyFont="1" applyFill="1" applyBorder="1" applyAlignment="1">
      <alignment vertical="top"/>
      <protection locked="0" hidden="1"/>
    </xf>
    <xf numFmtId="187" fontId="17" fillId="0" borderId="1" xfId="0" applyNumberFormat="1" applyFont="1" applyFill="1" applyBorder="1" applyAlignment="1">
      <alignment vertical="top"/>
      <protection locked="0" hidden="1"/>
    </xf>
    <xf numFmtId="214" fontId="17" fillId="0" borderId="1" xfId="0" applyNumberFormat="1" applyFont="1" applyFill="1" applyBorder="1" applyAlignment="1">
      <alignment vertical="top"/>
      <protection locked="0" hidden="1"/>
    </xf>
    <xf numFmtId="169" fontId="17" fillId="0" borderId="1" xfId="0" applyNumberFormat="1" applyFont="1" applyFill="1" applyBorder="1" applyAlignment="1">
      <alignment vertical="top"/>
      <protection locked="0" hidden="1"/>
    </xf>
    <xf numFmtId="181" fontId="17" fillId="0" borderId="1" xfId="0" applyNumberFormat="1" applyFont="1" applyFill="1" applyBorder="1" applyAlignment="1">
      <alignment vertical="top"/>
      <protection locked="0" hidden="1"/>
    </xf>
    <xf numFmtId="184" fontId="17" fillId="0" borderId="1" xfId="0" applyNumberFormat="1" applyFont="1" applyFill="1" applyBorder="1" applyAlignment="1">
      <alignment vertical="top"/>
      <protection locked="0" hidden="1"/>
    </xf>
    <xf numFmtId="187" fontId="17" fillId="0" borderId="16" xfId="0" applyNumberFormat="1" applyFont="1" applyFill="1" applyBorder="1" applyAlignment="1">
      <alignment vertical="top"/>
      <protection locked="0" hidden="1"/>
    </xf>
    <xf numFmtId="213" fontId="17" fillId="0" borderId="20" xfId="0" applyNumberFormat="1" applyFont="1" applyFill="1" applyBorder="1" applyAlignment="1">
      <alignment vertical="top"/>
      <protection locked="0" hidden="1"/>
    </xf>
    <xf numFmtId="182" fontId="21" fillId="0" borderId="1" xfId="0" applyNumberFormat="1" applyFont="1" applyFill="1" applyBorder="1" applyAlignment="1">
      <protection locked="0" hidden="1"/>
    </xf>
    <xf numFmtId="214" fontId="21" fillId="0" borderId="11" xfId="0" applyNumberFormat="1" applyFont="1" applyFill="1" applyBorder="1" applyAlignment="1">
      <protection locked="0" hidden="1"/>
    </xf>
    <xf numFmtId="187" fontId="21" fillId="0" borderId="16" xfId="0" applyNumberFormat="1" applyFont="1" applyFill="1" applyBorder="1" applyAlignment="1">
      <protection locked="0" hidden="1"/>
    </xf>
    <xf numFmtId="182" fontId="21" fillId="0" borderId="4" xfId="0" applyNumberFormat="1" applyFont="1" applyFill="1" applyBorder="1" applyAlignment="1">
      <protection locked="0" hidden="1"/>
    </xf>
    <xf numFmtId="168" fontId="21" fillId="0" borderId="8" xfId="0" applyNumberFormat="1" applyFont="1" applyFill="1" applyBorder="1" applyAlignment="1">
      <protection locked="0" hidden="1"/>
    </xf>
    <xf numFmtId="214" fontId="21" fillId="0" borderId="8" xfId="0" applyNumberFormat="1" applyFont="1" applyFill="1" applyBorder="1" applyAlignment="1">
      <protection locked="0" hidden="1"/>
    </xf>
    <xf numFmtId="169" fontId="21" fillId="0" borderId="3" xfId="0" applyNumberFormat="1" applyFont="1" applyFill="1" applyBorder="1" applyAlignment="1">
      <protection locked="0" hidden="1"/>
    </xf>
    <xf numFmtId="181" fontId="21" fillId="0" borderId="8" xfId="0" applyNumberFormat="1" applyFont="1" applyFill="1" applyBorder="1" applyAlignment="1">
      <protection locked="0" hidden="1"/>
    </xf>
    <xf numFmtId="184" fontId="21" fillId="0" borderId="8" xfId="0" applyNumberFormat="1" applyFont="1" applyFill="1" applyBorder="1" applyAlignment="1">
      <protection locked="0" hidden="1"/>
    </xf>
    <xf numFmtId="187" fontId="21" fillId="0" borderId="42" xfId="0" applyNumberFormat="1" applyFont="1" applyFill="1" applyBorder="1" applyAlignment="1">
      <protection locked="0" hidden="1"/>
    </xf>
    <xf numFmtId="213" fontId="21" fillId="0" borderId="10" xfId="0" applyNumberFormat="1" applyFont="1" applyFill="1" applyBorder="1" applyAlignment="1">
      <protection locked="0" hidden="1"/>
    </xf>
    <xf numFmtId="0" fontId="4" fillId="0" borderId="1" xfId="0" applyNumberFormat="1" applyFont="1" applyFill="1" applyBorder="1" applyAlignment="1" applyProtection="1"/>
    <xf numFmtId="172" fontId="17" fillId="0" borderId="0" xfId="0" applyNumberFormat="1" applyFont="1" applyFill="1" applyAlignment="1">
      <protection locked="0" hidden="1"/>
    </xf>
    <xf numFmtId="204" fontId="17" fillId="0" borderId="11" xfId="0" applyNumberFormat="1" applyFont="1" applyFill="1" applyBorder="1" applyAlignment="1">
      <protection locked="0" hidden="1"/>
    </xf>
    <xf numFmtId="215" fontId="17" fillId="0" borderId="11" xfId="0" applyNumberFormat="1" applyFont="1" applyFill="1" applyBorder="1" applyAlignment="1">
      <protection locked="0" hidden="1"/>
    </xf>
    <xf numFmtId="165" fontId="21" fillId="0" borderId="0" xfId="0" applyNumberFormat="1" applyFont="1" applyFill="1" applyAlignment="1">
      <alignment horizontal="right"/>
      <protection locked="0" hidden="1"/>
    </xf>
    <xf numFmtId="172" fontId="17" fillId="0" borderId="0" xfId="0" applyNumberFormat="1" applyFont="1" applyFill="1" applyAlignment="1">
      <alignment vertical="top"/>
      <protection locked="0" hidden="1"/>
    </xf>
    <xf numFmtId="172" fontId="17" fillId="0" borderId="11" xfId="0" applyNumberFormat="1" applyFont="1" applyFill="1" applyBorder="1" applyAlignment="1">
      <alignment vertical="top"/>
      <protection locked="0" hidden="1"/>
    </xf>
    <xf numFmtId="167" fontId="17" fillId="0" borderId="11" xfId="0" applyNumberFormat="1" applyFont="1" applyFill="1" applyBorder="1" applyAlignment="1">
      <alignment vertical="top"/>
      <protection locked="0" hidden="1"/>
    </xf>
    <xf numFmtId="187" fontId="17" fillId="0" borderId="11" xfId="0" applyNumberFormat="1" applyFont="1" applyFill="1" applyBorder="1" applyAlignment="1">
      <alignment vertical="top"/>
      <protection locked="0" hidden="1"/>
    </xf>
    <xf numFmtId="204" fontId="17" fillId="0" borderId="11" xfId="0" applyNumberFormat="1" applyFont="1" applyFill="1" applyBorder="1" applyAlignment="1">
      <alignment vertical="top"/>
      <protection locked="0" hidden="1"/>
    </xf>
    <xf numFmtId="185" fontId="17" fillId="0" borderId="11" xfId="0" applyNumberFormat="1" applyFont="1" applyFill="1" applyBorder="1" applyAlignment="1">
      <alignment vertical="top"/>
      <protection locked="0" hidden="1"/>
    </xf>
    <xf numFmtId="215" fontId="17" fillId="0" borderId="11" xfId="0" applyNumberFormat="1" applyFont="1" applyFill="1" applyBorder="1" applyAlignment="1">
      <alignment vertical="top"/>
      <protection locked="0" hidden="1"/>
    </xf>
    <xf numFmtId="167" fontId="17" fillId="0" borderId="16" xfId="0" applyNumberFormat="1" applyFont="1" applyFill="1" applyBorder="1" applyAlignment="1">
      <alignment vertical="top"/>
      <protection locked="0" hidden="1"/>
    </xf>
    <xf numFmtId="203" fontId="17" fillId="0" borderId="20" xfId="0" applyNumberFormat="1" applyFont="1" applyFill="1" applyBorder="1" applyAlignment="1">
      <alignment vertical="top"/>
      <protection locked="0" hidden="1"/>
    </xf>
    <xf numFmtId="172" fontId="21" fillId="0" borderId="1" xfId="0" applyNumberFormat="1" applyFont="1" applyFill="1" applyBorder="1" applyAlignment="1">
      <protection locked="0" hidden="1"/>
    </xf>
    <xf numFmtId="204" fontId="21" fillId="0" borderId="11" xfId="0" applyNumberFormat="1" applyFont="1" applyFill="1" applyBorder="1" applyAlignment="1">
      <protection locked="0" hidden="1"/>
    </xf>
    <xf numFmtId="185" fontId="21" fillId="0" borderId="11" xfId="0" applyNumberFormat="1" applyFont="1" applyFill="1" applyBorder="1" applyAlignment="1">
      <protection locked="0" hidden="1"/>
    </xf>
    <xf numFmtId="215" fontId="21" fillId="0" borderId="11" xfId="0" applyNumberFormat="1" applyFont="1" applyFill="1" applyBorder="1" applyAlignment="1">
      <protection locked="0" hidden="1"/>
    </xf>
    <xf numFmtId="167" fontId="21" fillId="0" borderId="16" xfId="0" applyNumberFormat="1" applyFont="1" applyFill="1" applyBorder="1" applyAlignment="1">
      <protection locked="0" hidden="1"/>
    </xf>
    <xf numFmtId="203" fontId="21" fillId="0" borderId="9" xfId="0" applyNumberFormat="1" applyFont="1" applyFill="1" applyBorder="1" applyAlignment="1">
      <protection locked="0" hidden="1"/>
    </xf>
    <xf numFmtId="165" fontId="21" fillId="0" borderId="1" xfId="0" applyNumberFormat="1" applyFont="1" applyFill="1" applyBorder="1" applyAlignment="1">
      <alignment horizontal="right"/>
      <protection locked="0" hidden="1"/>
    </xf>
    <xf numFmtId="172" fontId="21" fillId="0" borderId="4" xfId="0" applyNumberFormat="1" applyFont="1" applyFill="1" applyBorder="1" applyAlignment="1">
      <protection locked="0" hidden="1"/>
    </xf>
    <xf numFmtId="204" fontId="21" fillId="0" borderId="8" xfId="0" applyNumberFormat="1" applyFont="1" applyFill="1" applyBorder="1" applyAlignment="1">
      <protection locked="0" hidden="1"/>
    </xf>
    <xf numFmtId="185" fontId="21" fillId="0" borderId="8" xfId="0" applyNumberFormat="1" applyFont="1" applyFill="1" applyBorder="1" applyAlignment="1">
      <protection locked="0" hidden="1"/>
    </xf>
    <xf numFmtId="215" fontId="21" fillId="0" borderId="8" xfId="0" applyNumberFormat="1" applyFont="1" applyFill="1" applyBorder="1" applyAlignment="1">
      <protection locked="0" hidden="1"/>
    </xf>
    <xf numFmtId="167" fontId="21" fillId="0" borderId="42" xfId="0" applyNumberFormat="1" applyFont="1" applyFill="1" applyBorder="1" applyAlignment="1">
      <protection locked="0" hidden="1"/>
    </xf>
    <xf numFmtId="203" fontId="21" fillId="0" borderId="10" xfId="0" applyNumberFormat="1" applyFont="1" applyFill="1" applyBorder="1" applyAlignment="1">
      <protection locked="0" hidden="1"/>
    </xf>
    <xf numFmtId="203" fontId="21" fillId="0" borderId="20" xfId="0" applyNumberFormat="1" applyFont="1" applyFill="1" applyBorder="1" applyAlignment="1">
      <protection locked="0" hidden="1"/>
    </xf>
    <xf numFmtId="0" fontId="5" fillId="0" borderId="15" xfId="0" applyNumberFormat="1" applyFont="1" applyFill="1" applyBorder="1" applyAlignment="1" applyProtection="1">
      <alignment vertical="top" wrapText="1"/>
    </xf>
    <xf numFmtId="0" fontId="14" fillId="0" borderId="3" xfId="0" applyNumberFormat="1" applyFont="1" applyFill="1" applyBorder="1" applyAlignment="1" applyProtection="1">
      <alignment horizontal="centerContinuous" vertical="top"/>
    </xf>
    <xf numFmtId="0" fontId="11" fillId="0" borderId="11" xfId="0" applyNumberFormat="1" applyFont="1" applyFill="1" applyBorder="1" applyAlignment="1" applyProtection="1">
      <alignment horizontal="centerContinuous" vertical="top"/>
    </xf>
    <xf numFmtId="0" fontId="13" fillId="0" borderId="9" xfId="0" applyNumberFormat="1" applyFont="1" applyFill="1" applyBorder="1" applyAlignment="1" applyProtection="1">
      <alignment horizontal="centerContinuous" vertical="top" readingOrder="2"/>
    </xf>
    <xf numFmtId="0" fontId="11" fillId="0" borderId="15" xfId="0" applyNumberFormat="1" applyFont="1" applyFill="1" applyBorder="1" applyAlignment="1" applyProtection="1">
      <alignment horizontal="center" wrapText="1"/>
    </xf>
    <xf numFmtId="0" fontId="11" fillId="0" borderId="8" xfId="0" applyNumberFormat="1" applyFont="1" applyFill="1" applyBorder="1" applyAlignment="1" applyProtection="1">
      <alignment horizontal="centerContinuous" vertical="top" wrapText="1"/>
    </xf>
    <xf numFmtId="0" fontId="11" fillId="0" borderId="18" xfId="0" applyNumberFormat="1" applyFont="1" applyFill="1" applyBorder="1" applyAlignment="1" applyProtection="1">
      <alignment horizontal="center" vertical="top" wrapText="1"/>
    </xf>
    <xf numFmtId="0" fontId="7" fillId="0" borderId="0" xfId="0" applyNumberFormat="1" applyFont="1" applyFill="1" applyAlignment="1" applyProtection="1">
      <alignment horizontal="center" vertical="top"/>
    </xf>
    <xf numFmtId="0" fontId="7" fillId="0" borderId="0" xfId="0" applyNumberFormat="1" applyFont="1" applyFill="1" applyAlignment="1" applyProtection="1">
      <alignment horizontal="center"/>
    </xf>
    <xf numFmtId="208" fontId="17" fillId="0" borderId="9" xfId="0" applyNumberFormat="1" applyFont="1" applyFill="1" applyBorder="1" applyAlignment="1">
      <alignment horizontal="right"/>
      <protection locked="0" hidden="1"/>
    </xf>
    <xf numFmtId="189" fontId="21" fillId="0" borderId="1" xfId="0" applyNumberFormat="1" applyFont="1" applyFill="1" applyBorder="1" applyAlignment="1">
      <alignment horizontal="right"/>
      <protection locked="0" hidden="1"/>
    </xf>
    <xf numFmtId="169" fontId="21" fillId="0" borderId="11" xfId="0" applyNumberFormat="1" applyFont="1" applyFill="1" applyBorder="1" applyAlignment="1">
      <alignment horizontal="right"/>
      <protection locked="0" hidden="1"/>
    </xf>
    <xf numFmtId="208" fontId="21" fillId="0" borderId="15" xfId="0" applyNumberFormat="1" applyFont="1" applyFill="1" applyBorder="1" applyAlignment="1">
      <alignment horizontal="right"/>
      <protection locked="0" hidden="1"/>
    </xf>
    <xf numFmtId="208" fontId="21" fillId="0" borderId="9" xfId="0" applyNumberFormat="1" applyFont="1" applyFill="1" applyBorder="1" applyAlignment="1">
      <alignment horizontal="right"/>
      <protection locked="0" hidden="1"/>
    </xf>
    <xf numFmtId="189" fontId="21" fillId="0" borderId="4" xfId="0" applyNumberFormat="1" applyFont="1" applyFill="1" applyBorder="1" applyAlignment="1">
      <alignment horizontal="right"/>
      <protection locked="0" hidden="1"/>
    </xf>
    <xf numFmtId="169" fontId="21" fillId="0" borderId="8" xfId="0" applyNumberFormat="1" applyFont="1" applyFill="1" applyBorder="1" applyAlignment="1">
      <alignment horizontal="right"/>
      <protection locked="0" hidden="1"/>
    </xf>
    <xf numFmtId="208" fontId="21" fillId="0" borderId="18" xfId="0" applyNumberFormat="1" applyFont="1" applyFill="1" applyBorder="1" applyAlignment="1">
      <alignment horizontal="right"/>
      <protection locked="0" hidden="1"/>
    </xf>
    <xf numFmtId="208" fontId="21" fillId="0" borderId="10" xfId="0" applyNumberFormat="1" applyFont="1" applyFill="1" applyBorder="1" applyAlignment="1">
      <alignment horizontal="right"/>
      <protection locked="0" hidden="1"/>
    </xf>
    <xf numFmtId="164" fontId="5" fillId="0" borderId="0" xfId="0" applyNumberFormat="1" applyFont="1" applyFill="1" applyAlignment="1" applyProtection="1">
      <alignment horizontal="right"/>
    </xf>
    <xf numFmtId="0" fontId="10" fillId="0" borderId="0" xfId="22" applyFont="1" applyAlignment="1">
      <alignment horizontal="centerContinuous"/>
    </xf>
    <xf numFmtId="15" fontId="8" fillId="0" borderId="11" xfId="22" applyNumberFormat="1" applyFont="1" applyBorder="1" applyAlignment="1">
      <alignment horizontal="center"/>
    </xf>
    <xf numFmtId="2" fontId="7" fillId="0" borderId="11" xfId="22" applyNumberFormat="1" applyFont="1" applyBorder="1" applyAlignment="1">
      <alignment horizontal="right" indent="3"/>
    </xf>
    <xf numFmtId="210" fontId="7" fillId="0" borderId="11" xfId="0" applyNumberFormat="1" applyFont="1" applyFill="1" applyBorder="1" applyAlignment="1">
      <alignment horizontal="center"/>
      <protection locked="0" hidden="1"/>
    </xf>
    <xf numFmtId="2" fontId="7" fillId="0" borderId="11" xfId="22" applyNumberFormat="1" applyFont="1" applyBorder="1" applyAlignment="1">
      <alignment horizontal="center"/>
    </xf>
    <xf numFmtId="166" fontId="10" fillId="0" borderId="0" xfId="0" applyFont="1" applyFill="1" applyAlignment="1">
      <alignment horizontal="centerContinuous" vertical="center"/>
      <protection locked="0" hidden="1"/>
    </xf>
    <xf numFmtId="166" fontId="5" fillId="0" borderId="0" xfId="0" applyFont="1" applyFill="1" applyAlignment="1">
      <alignment horizontal="centerContinuous" vertical="center"/>
      <protection locked="0" hidden="1"/>
    </xf>
    <xf numFmtId="166" fontId="5" fillId="0" borderId="0" xfId="0" applyFont="1" applyFill="1" applyAlignment="1">
      <alignment vertical="center" wrapText="1"/>
      <protection locked="0" hidden="1"/>
    </xf>
    <xf numFmtId="166" fontId="17" fillId="0" borderId="3" xfId="0" applyFont="1" applyFill="1" applyBorder="1" applyAlignment="1">
      <protection locked="0" hidden="1"/>
    </xf>
    <xf numFmtId="166" fontId="14" fillId="0" borderId="0" xfId="0" applyFont="1" applyFill="1" applyAlignment="1">
      <alignment horizontal="right" readingOrder="2"/>
      <protection locked="0" hidden="1"/>
    </xf>
    <xf numFmtId="166" fontId="11" fillId="0" borderId="21" xfId="0" applyFont="1" applyFill="1" applyBorder="1" applyAlignment="1">
      <alignment horizontal="left" vertical="center" indent="2"/>
      <protection locked="0" hidden="1"/>
    </xf>
    <xf numFmtId="166" fontId="13" fillId="0" borderId="22" xfId="0" applyFont="1" applyFill="1" applyBorder="1" applyAlignment="1">
      <alignment horizontal="right" vertical="center" indent="2" readingOrder="2"/>
      <protection locked="0" hidden="1"/>
    </xf>
    <xf numFmtId="166" fontId="11" fillId="0" borderId="1" xfId="0" applyFont="1" applyFill="1" applyBorder="1" applyAlignment="1">
      <alignment horizontal="center" vertical="center"/>
      <protection locked="0" hidden="1"/>
    </xf>
    <xf numFmtId="166" fontId="13" fillId="0" borderId="11" xfId="0" applyFont="1" applyFill="1" applyBorder="1" applyAlignment="1">
      <alignment horizontal="center" vertical="center"/>
      <protection locked="0" hidden="1"/>
    </xf>
    <xf numFmtId="166" fontId="13" fillId="0" borderId="1" xfId="0" applyFont="1" applyFill="1" applyBorder="1" applyAlignment="1">
      <alignment horizontal="center" vertical="center"/>
      <protection locked="0" hidden="1"/>
    </xf>
    <xf numFmtId="209" fontId="11" fillId="0" borderId="1" xfId="0" applyNumberFormat="1" applyFont="1" applyFill="1" applyBorder="1" applyAlignment="1">
      <alignment horizontal="left" wrapText="1" indent="1"/>
      <protection locked="0" hidden="1"/>
    </xf>
    <xf numFmtId="2" fontId="5" fillId="0" borderId="11" xfId="0" applyNumberFormat="1" applyFont="1" applyFill="1" applyBorder="1" applyAlignment="1">
      <alignment horizontal="right" indent="2"/>
      <protection locked="0" hidden="1"/>
    </xf>
    <xf numFmtId="2" fontId="5" fillId="0" borderId="11" xfId="0" applyNumberFormat="1" applyFont="1" applyFill="1" applyBorder="1" applyAlignment="1">
      <alignment horizontal="right" indent="1"/>
      <protection locked="0" hidden="1"/>
    </xf>
    <xf numFmtId="2" fontId="23" fillId="0" borderId="11" xfId="0" applyNumberFormat="1" applyFont="1" applyFill="1" applyBorder="1" applyAlignment="1">
      <alignment horizontal="right" indent="1" readingOrder="2"/>
      <protection locked="0" hidden="1"/>
    </xf>
    <xf numFmtId="209" fontId="11" fillId="0" borderId="1" xfId="0" applyNumberFormat="1" applyFont="1" applyFill="1" applyBorder="1" applyAlignment="1">
      <alignment horizontal="left" indent="1"/>
      <protection locked="0" hidden="1"/>
    </xf>
    <xf numFmtId="209" fontId="11" fillId="0" borderId="1" xfId="0" applyNumberFormat="1" applyFont="1" applyFill="1" applyBorder="1" applyAlignment="1">
      <alignment horizontal="center"/>
      <protection locked="0" hidden="1"/>
    </xf>
    <xf numFmtId="2" fontId="11" fillId="0" borderId="11" xfId="0" applyNumberFormat="1" applyFont="1" applyFill="1" applyBorder="1" applyAlignment="1">
      <alignment horizontal="right" indent="2"/>
      <protection locked="0" hidden="1"/>
    </xf>
    <xf numFmtId="2" fontId="11" fillId="0" borderId="11" xfId="0" applyNumberFormat="1" applyFont="1" applyFill="1" applyBorder="1" applyAlignment="1">
      <alignment horizontal="right" indent="1"/>
      <protection locked="0" hidden="1"/>
    </xf>
    <xf numFmtId="2" fontId="23" fillId="0" borderId="11" xfId="0" applyNumberFormat="1" applyFont="1" applyFill="1" applyBorder="1" applyAlignment="1">
      <alignment horizontal="center" readingOrder="2"/>
      <protection locked="0" hidden="1"/>
    </xf>
    <xf numFmtId="166" fontId="21" fillId="0" borderId="0" xfId="0" applyFont="1" applyFill="1" applyAlignment="1">
      <alignment horizontal="right" readingOrder="2"/>
      <protection locked="0" hidden="1"/>
    </xf>
    <xf numFmtId="166" fontId="71" fillId="0" borderId="0" xfId="0" applyFont="1" applyFill="1" applyAlignment="1">
      <alignment horizontal="centerContinuous"/>
      <protection locked="0" hidden="1"/>
    </xf>
    <xf numFmtId="166" fontId="5" fillId="0" borderId="0" xfId="0" applyFont="1" applyFill="1" applyAlignment="1">
      <alignment horizontal="centerContinuous" vertical="center" wrapText="1"/>
      <protection locked="0" hidden="1"/>
    </xf>
    <xf numFmtId="2" fontId="5" fillId="0" borderId="8" xfId="18" applyNumberFormat="1" applyFont="1" applyFill="1" applyBorder="1" applyAlignment="1">
      <alignment horizontal="center"/>
      <protection locked="0" hidden="1"/>
    </xf>
    <xf numFmtId="2" fontId="5" fillId="0" borderId="8" xfId="18" applyNumberFormat="1" applyFont="1" applyFill="1" applyBorder="1" applyAlignment="1">
      <alignment horizontal="right" indent="1"/>
      <protection locked="0" hidden="1"/>
    </xf>
    <xf numFmtId="2" fontId="5" fillId="0" borderId="8" xfId="18" applyNumberFormat="1" applyFont="1" applyFill="1" applyBorder="1" applyAlignment="1">
      <alignment horizontal="right" indent="3"/>
      <protection locked="0" hidden="1"/>
    </xf>
    <xf numFmtId="2" fontId="5" fillId="0" borderId="8" xfId="18" applyNumberFormat="1" applyFont="1" applyFill="1" applyBorder="1" applyAlignment="1">
      <alignment horizontal="right" indent="2"/>
      <protection locked="0" hidden="1"/>
    </xf>
    <xf numFmtId="218" fontId="21" fillId="0" borderId="8" xfId="0" applyNumberFormat="1" applyFont="1" applyFill="1" applyBorder="1" applyAlignment="1">
      <alignment horizontal="right" indent="2"/>
      <protection locked="0" hidden="1"/>
    </xf>
    <xf numFmtId="210" fontId="21" fillId="0" borderId="8" xfId="0" applyNumberFormat="1" applyFont="1" applyFill="1" applyBorder="1" applyAlignment="1">
      <alignment horizontal="right" indent="2"/>
      <protection locked="0" hidden="1"/>
    </xf>
    <xf numFmtId="0" fontId="6" fillId="0" borderId="0" xfId="0" applyNumberFormat="1" applyFont="1" applyFill="1" applyAlignment="1" applyProtection="1">
      <alignment horizontal="centerContinuous" vertical="top"/>
    </xf>
    <xf numFmtId="0" fontId="10" fillId="0" borderId="0" xfId="0" applyNumberFormat="1" applyFont="1" applyFill="1" applyAlignment="1" applyProtection="1">
      <alignment horizontal="centerContinuous" vertical="top"/>
    </xf>
    <xf numFmtId="196" fontId="21" fillId="0" borderId="8" xfId="0" applyNumberFormat="1" applyFont="1" applyFill="1" applyBorder="1" applyAlignment="1">
      <alignment horizontal="right"/>
      <protection locked="0" hidden="1"/>
    </xf>
    <xf numFmtId="190" fontId="17" fillId="0" borderId="0" xfId="0" applyNumberFormat="1" applyFont="1" applyFill="1" applyAlignment="1">
      <protection locked="0" hidden="1"/>
    </xf>
    <xf numFmtId="182" fontId="17" fillId="0" borderId="9" xfId="0" applyNumberFormat="1" applyFont="1" applyFill="1" applyBorder="1" applyAlignment="1">
      <protection locked="0" hidden="1"/>
    </xf>
    <xf numFmtId="190" fontId="17" fillId="0" borderId="11" xfId="0" applyNumberFormat="1" applyFont="1" applyFill="1" applyBorder="1" applyAlignment="1">
      <alignment horizontal="right" vertical="top"/>
      <protection locked="0" hidden="1"/>
    </xf>
    <xf numFmtId="190" fontId="17" fillId="0" borderId="11" xfId="0" applyNumberFormat="1" applyFont="1" applyFill="1" applyBorder="1" applyAlignment="1">
      <alignment vertical="top"/>
      <protection locked="0" hidden="1"/>
    </xf>
    <xf numFmtId="182" fontId="17" fillId="0" borderId="11" xfId="0" applyNumberFormat="1" applyFont="1" applyFill="1" applyBorder="1" applyAlignment="1">
      <alignment vertical="top"/>
      <protection locked="0" hidden="1"/>
    </xf>
    <xf numFmtId="190" fontId="21" fillId="0" borderId="11" xfId="0" applyNumberFormat="1" applyFont="1" applyFill="1" applyBorder="1" applyAlignment="1">
      <protection locked="0" hidden="1"/>
    </xf>
    <xf numFmtId="190" fontId="21" fillId="0" borderId="8" xfId="0" applyNumberFormat="1" applyFont="1" applyFill="1" applyBorder="1" applyAlignment="1">
      <protection locked="0" hidden="1"/>
    </xf>
    <xf numFmtId="182" fontId="21" fillId="0" borderId="8" xfId="0" applyNumberFormat="1" applyFont="1" applyFill="1" applyBorder="1" applyAlignment="1">
      <protection locked="0" hidden="1"/>
    </xf>
    <xf numFmtId="190" fontId="21" fillId="0" borderId="0" xfId="0" applyNumberFormat="1" applyFont="1" applyFill="1" applyAlignment="1">
      <protection locked="0" hidden="1"/>
    </xf>
    <xf numFmtId="170" fontId="4" fillId="0" borderId="0" xfId="0" applyNumberFormat="1" applyFont="1" applyFill="1" applyAlignment="1" applyProtection="1">
      <alignment horizontal="centerContinuous" wrapText="1"/>
    </xf>
    <xf numFmtId="0" fontId="10" fillId="0" borderId="0" xfId="0" applyNumberFormat="1" applyFont="1" applyFill="1" applyAlignment="1" applyProtection="1">
      <alignment horizontal="centerContinuous" vertical="center"/>
    </xf>
    <xf numFmtId="181" fontId="17" fillId="0" borderId="0" xfId="0" applyNumberFormat="1" applyFont="1" applyFill="1" applyAlignment="1">
      <protection locked="0" hidden="1"/>
    </xf>
    <xf numFmtId="175" fontId="17" fillId="0" borderId="11" xfId="0" applyNumberFormat="1" applyFont="1" applyFill="1" applyBorder="1" applyAlignment="1">
      <protection locked="0" hidden="1"/>
    </xf>
    <xf numFmtId="181" fontId="17" fillId="0" borderId="9" xfId="0" applyNumberFormat="1" applyFont="1" applyFill="1" applyBorder="1" applyAlignment="1">
      <protection locked="0" hidden="1"/>
    </xf>
    <xf numFmtId="181" fontId="17" fillId="0" borderId="11" xfId="0" applyNumberFormat="1" applyFont="1" applyFill="1" applyBorder="1" applyAlignment="1">
      <alignment vertical="top"/>
      <protection locked="0" hidden="1"/>
    </xf>
    <xf numFmtId="175" fontId="17" fillId="0" borderId="11" xfId="0" applyNumberFormat="1" applyFont="1" applyFill="1" applyBorder="1" applyAlignment="1">
      <alignment vertical="top"/>
      <protection locked="0" hidden="1"/>
    </xf>
    <xf numFmtId="175" fontId="21" fillId="0" borderId="8" xfId="0" applyNumberFormat="1" applyFont="1" applyFill="1" applyBorder="1" applyAlignment="1">
      <protection locked="0" hidden="1"/>
    </xf>
    <xf numFmtId="181" fontId="21" fillId="0" borderId="10" xfId="0" applyNumberFormat="1" applyFont="1" applyFill="1" applyBorder="1" applyAlignment="1">
      <protection locked="0" hidden="1"/>
    </xf>
    <xf numFmtId="181" fontId="17" fillId="0" borderId="0" xfId="0" applyNumberFormat="1" applyFont="1" applyFill="1" applyAlignment="1" applyProtection="1"/>
    <xf numFmtId="181" fontId="17" fillId="0" borderId="0" xfId="0" applyNumberFormat="1" applyFont="1" applyFill="1" applyAlignment="1" applyProtection="1">
      <alignment horizontal="centerContinuous"/>
    </xf>
    <xf numFmtId="165" fontId="4" fillId="0" borderId="0" xfId="0" applyNumberFormat="1" applyFont="1" applyFill="1" applyAlignment="1" applyProtection="1">
      <alignment horizontal="right" wrapText="1"/>
    </xf>
    <xf numFmtId="166" fontId="53" fillId="0" borderId="0" xfId="0" applyFont="1" applyFill="1" applyAlignment="1">
      <alignment horizontal="centerContinuous" vertical="center"/>
      <protection locked="0" hidden="1"/>
    </xf>
    <xf numFmtId="166" fontId="20" fillId="0" borderId="0" xfId="0" applyFont="1" applyFill="1" applyAlignment="1">
      <protection locked="0" hidden="1"/>
    </xf>
    <xf numFmtId="179" fontId="17" fillId="0" borderId="1" xfId="0" applyNumberFormat="1" applyFont="1" applyFill="1" applyBorder="1" applyAlignment="1">
      <protection locked="0" hidden="1"/>
    </xf>
    <xf numFmtId="201" fontId="17" fillId="0" borderId="11" xfId="0" applyNumberFormat="1" applyFont="1" applyFill="1" applyBorder="1" applyAlignment="1">
      <alignment horizontal="right"/>
      <protection locked="0" hidden="1"/>
    </xf>
    <xf numFmtId="191" fontId="17" fillId="0" borderId="15" xfId="0" applyNumberFormat="1" applyFont="1" applyFill="1" applyBorder="1" applyAlignment="1">
      <protection locked="0" hidden="1"/>
    </xf>
    <xf numFmtId="195" fontId="17" fillId="0" borderId="11" xfId="0" applyNumberFormat="1" applyFont="1" applyFill="1" applyBorder="1" applyAlignment="1">
      <protection locked="0" hidden="1"/>
    </xf>
    <xf numFmtId="180" fontId="17" fillId="0" borderId="11" xfId="0" applyNumberFormat="1" applyFont="1" applyFill="1" applyBorder="1" applyAlignment="1">
      <protection locked="0" hidden="1"/>
    </xf>
    <xf numFmtId="165" fontId="17" fillId="0" borderId="11" xfId="0" applyNumberFormat="1" applyFont="1" applyFill="1" applyBorder="1" applyAlignment="1">
      <alignment horizontal="right" indent="2"/>
      <protection locked="0" hidden="1"/>
    </xf>
    <xf numFmtId="171" fontId="17" fillId="0" borderId="9" xfId="0" applyNumberFormat="1" applyFont="1" applyFill="1" applyBorder="1" applyAlignment="1">
      <protection locked="0" hidden="1"/>
    </xf>
    <xf numFmtId="166" fontId="30" fillId="0" borderId="1" xfId="0" applyFont="1" applyFill="1" applyBorder="1" applyAlignment="1">
      <alignment horizontal="left" vertical="top"/>
      <protection locked="0" hidden="1"/>
    </xf>
    <xf numFmtId="166" fontId="30" fillId="0" borderId="0" xfId="0" applyFont="1" applyFill="1" applyAlignment="1">
      <protection locked="0" hidden="1"/>
    </xf>
    <xf numFmtId="166" fontId="30" fillId="0" borderId="3" xfId="0" applyFont="1" applyFill="1" applyBorder="1" applyAlignment="1">
      <protection locked="0" hidden="1"/>
    </xf>
    <xf numFmtId="200" fontId="21" fillId="0" borderId="8" xfId="0" applyNumberFormat="1" applyFont="1" applyFill="1" applyBorder="1" applyAlignment="1">
      <protection locked="0" hidden="1"/>
    </xf>
    <xf numFmtId="172" fontId="21" fillId="0" borderId="3" xfId="0" applyNumberFormat="1" applyFont="1" applyFill="1" applyBorder="1" applyAlignment="1">
      <protection locked="0" hidden="1"/>
    </xf>
    <xf numFmtId="191" fontId="21" fillId="0" borderId="18" xfId="0" applyNumberFormat="1" applyFont="1" applyFill="1" applyBorder="1" applyAlignment="1">
      <protection locked="0" hidden="1"/>
    </xf>
    <xf numFmtId="195" fontId="21" fillId="0" borderId="8" xfId="0" applyNumberFormat="1" applyFont="1" applyFill="1" applyBorder="1" applyAlignment="1">
      <protection locked="0" hidden="1"/>
    </xf>
    <xf numFmtId="207" fontId="21" fillId="0" borderId="8" xfId="0" applyNumberFormat="1" applyFont="1" applyFill="1" applyBorder="1" applyAlignment="1">
      <protection locked="0" hidden="1"/>
    </xf>
    <xf numFmtId="180" fontId="21" fillId="0" borderId="8" xfId="0" applyNumberFormat="1" applyFont="1" applyFill="1" applyBorder="1" applyAlignment="1">
      <protection locked="0" hidden="1"/>
    </xf>
    <xf numFmtId="171" fontId="21" fillId="0" borderId="8" xfId="0" applyNumberFormat="1" applyFont="1" applyFill="1" applyBorder="1" applyAlignment="1">
      <protection locked="0" hidden="1"/>
    </xf>
    <xf numFmtId="0" fontId="4" fillId="0" borderId="7" xfId="0" applyNumberFormat="1" applyFont="1" applyFill="1" applyBorder="1" applyAlignment="1" applyProtection="1">
      <alignment vertical="top"/>
    </xf>
    <xf numFmtId="165" fontId="4" fillId="0" borderId="0" xfId="0" applyNumberFormat="1" applyFont="1" applyFill="1" applyAlignment="1" applyProtection="1">
      <alignment horizontal="right"/>
    </xf>
    <xf numFmtId="165" fontId="4" fillId="0" borderId="0" xfId="0" applyNumberFormat="1" applyFont="1" applyFill="1" applyAlignment="1" applyProtection="1"/>
    <xf numFmtId="3" fontId="4" fillId="0" borderId="0" xfId="0" applyNumberFormat="1" applyFont="1" applyFill="1" applyAlignment="1" applyProtection="1"/>
    <xf numFmtId="0" fontId="72" fillId="0" borderId="0" xfId="21" applyFont="1" applyAlignment="1">
      <alignment horizontal="centerContinuous" vertical="center" readingOrder="2"/>
    </xf>
    <xf numFmtId="0" fontId="4" fillId="0" borderId="0" xfId="21" applyFont="1" applyAlignment="1">
      <alignment horizontal="centerContinuous"/>
    </xf>
    <xf numFmtId="0" fontId="4" fillId="0" borderId="0" xfId="21" applyFont="1"/>
    <xf numFmtId="0" fontId="41" fillId="0" borderId="0" xfId="21" applyFont="1" applyAlignment="1">
      <alignment horizontal="centerContinuous" vertical="center"/>
    </xf>
    <xf numFmtId="0" fontId="47" fillId="0" borderId="6" xfId="21" applyFont="1" applyBorder="1" applyAlignment="1">
      <alignment horizontal="centerContinuous" vertical="center"/>
    </xf>
    <xf numFmtId="0" fontId="28" fillId="0" borderId="12" xfId="21" applyFont="1" applyBorder="1" applyAlignment="1">
      <alignment horizontal="center" vertical="top"/>
    </xf>
    <xf numFmtId="0" fontId="4" fillId="0" borderId="0" xfId="21" applyFont="1" applyAlignment="1">
      <alignment vertical="top"/>
    </xf>
    <xf numFmtId="0" fontId="28" fillId="0" borderId="11" xfId="21" applyFont="1" applyBorder="1" applyAlignment="1">
      <alignment horizontal="center" vertical="top"/>
    </xf>
    <xf numFmtId="0" fontId="47" fillId="0" borderId="8" xfId="21" applyFont="1" applyBorder="1" applyAlignment="1">
      <alignment horizontal="center"/>
    </xf>
    <xf numFmtId="166" fontId="47" fillId="0" borderId="25" xfId="0" applyFont="1" applyFill="1" applyBorder="1" applyAlignment="1">
      <alignment horizontal="left" indent="1"/>
      <protection locked="0" hidden="1"/>
    </xf>
    <xf numFmtId="166" fontId="4" fillId="3" borderId="6" xfId="0" applyFont="1" applyFill="1" applyBorder="1" applyAlignment="1">
      <alignment horizontal="right" indent="1"/>
      <protection locked="0" hidden="1"/>
    </xf>
    <xf numFmtId="166" fontId="30" fillId="0" borderId="6" xfId="0" applyFont="1" applyFill="1" applyBorder="1" applyAlignment="1">
      <alignment horizontal="right" indent="1" readingOrder="2"/>
      <protection locked="0" hidden="1"/>
    </xf>
    <xf numFmtId="166" fontId="4" fillId="0" borderId="27" xfId="0" applyFont="1" applyFill="1" applyBorder="1" applyAlignment="1">
      <alignment horizontal="left" vertical="center" indent="2"/>
      <protection locked="0" hidden="1"/>
    </xf>
    <xf numFmtId="166" fontId="21" fillId="0" borderId="27" xfId="0" applyFont="1" applyFill="1" applyBorder="1" applyAlignment="1">
      <alignment horizontal="right" indent="1" readingOrder="2"/>
      <protection locked="0" hidden="1"/>
    </xf>
    <xf numFmtId="166" fontId="47" fillId="0" borderId="27" xfId="0" applyFont="1" applyFill="1" applyBorder="1" applyAlignment="1">
      <alignment horizontal="left" indent="1"/>
      <protection locked="0" hidden="1"/>
    </xf>
    <xf numFmtId="166" fontId="30" fillId="0" borderId="27" xfId="0" applyFont="1" applyFill="1" applyBorder="1" applyAlignment="1">
      <alignment horizontal="right" indent="1" readingOrder="2"/>
      <protection locked="0" hidden="1"/>
    </xf>
    <xf numFmtId="166" fontId="4" fillId="0" borderId="27" xfId="0" applyFont="1" applyFill="1" applyBorder="1" applyAlignment="1">
      <alignment horizontal="left" vertical="center" indent="1"/>
      <protection locked="0" hidden="1"/>
    </xf>
    <xf numFmtId="1" fontId="21" fillId="0" borderId="27" xfId="0" applyNumberFormat="1" applyFont="1" applyFill="1" applyBorder="1" applyAlignment="1">
      <alignment horizontal="right" vertical="center" indent="2" readingOrder="2"/>
      <protection locked="0" hidden="1"/>
    </xf>
    <xf numFmtId="166" fontId="21" fillId="0" borderId="27" xfId="0" applyFont="1" applyFill="1" applyBorder="1" applyAlignment="1">
      <alignment horizontal="right" vertical="center" indent="2" readingOrder="2"/>
      <protection locked="0" hidden="1"/>
    </xf>
    <xf numFmtId="166" fontId="21" fillId="0" borderId="27" xfId="0" applyFont="1" applyFill="1" applyBorder="1" applyAlignment="1">
      <alignment horizontal="right" indent="2" readingOrder="2"/>
      <protection locked="0" hidden="1"/>
    </xf>
    <xf numFmtId="166" fontId="4" fillId="0" borderId="28" xfId="0" applyFont="1" applyFill="1" applyBorder="1" applyAlignment="1">
      <alignment horizontal="left" vertical="center" indent="1"/>
      <protection locked="0" hidden="1"/>
    </xf>
    <xf numFmtId="166" fontId="4" fillId="0" borderId="28" xfId="0" applyFont="1" applyFill="1" applyBorder="1" applyAlignment="1">
      <alignment horizontal="left" vertical="center" indent="2"/>
      <protection locked="0" hidden="1"/>
    </xf>
    <xf numFmtId="165" fontId="4" fillId="0" borderId="9" xfId="0" applyNumberFormat="1" applyFont="1" applyFill="1" applyBorder="1" applyAlignment="1">
      <alignment horizontal="right"/>
      <protection locked="0" hidden="1"/>
    </xf>
    <xf numFmtId="166" fontId="21" fillId="0" borderId="9" xfId="0" applyFont="1" applyFill="1" applyBorder="1" applyAlignment="1">
      <alignment horizontal="right" indent="2" readingOrder="2"/>
      <protection locked="0" hidden="1"/>
    </xf>
    <xf numFmtId="166" fontId="4" fillId="0" borderId="26" xfId="0" applyFont="1" applyFill="1" applyBorder="1" applyAlignment="1">
      <alignment horizontal="left" indent="1"/>
      <protection locked="0" hidden="1"/>
    </xf>
    <xf numFmtId="0" fontId="4" fillId="0" borderId="7" xfId="21" applyFont="1" applyBorder="1" applyAlignment="1">
      <alignment horizontal="left" readingOrder="1"/>
    </xf>
    <xf numFmtId="0" fontId="4" fillId="0" borderId="7" xfId="21" applyFont="1" applyBorder="1" applyAlignment="1">
      <alignment horizontal="centerContinuous"/>
    </xf>
    <xf numFmtId="0" fontId="4" fillId="0" borderId="7" xfId="21" applyFont="1" applyBorder="1" applyAlignment="1">
      <alignment horizontal="right" readingOrder="2"/>
    </xf>
    <xf numFmtId="166" fontId="4" fillId="0" borderId="0" xfId="0" applyFont="1" applyFill="1" applyAlignment="1">
      <alignment horizontal="left" vertical="center" indent="2"/>
      <protection locked="0" hidden="1"/>
    </xf>
    <xf numFmtId="166" fontId="15" fillId="0" borderId="0" xfId="0" applyFont="1" applyFill="1" applyAlignment="1">
      <alignment horizontal="right" indent="2" readingOrder="2"/>
      <protection locked="0" hidden="1"/>
    </xf>
    <xf numFmtId="165" fontId="4" fillId="3" borderId="11" xfId="0" applyNumberFormat="1" applyFont="1" applyFill="1" applyBorder="1" applyAlignment="1">
      <alignment horizontal="right" indent="1"/>
      <protection locked="0" hidden="1"/>
    </xf>
    <xf numFmtId="4" fontId="4" fillId="0" borderId="11" xfId="0" applyNumberFormat="1" applyFont="1" applyFill="1" applyBorder="1" applyAlignment="1">
      <alignment horizontal="right"/>
      <protection locked="0" hidden="1"/>
    </xf>
    <xf numFmtId="166" fontId="30" fillId="0" borderId="27" xfId="0" applyFont="1" applyFill="1" applyBorder="1" applyAlignment="1">
      <alignment horizontal="right" vertical="top" indent="1" readingOrder="2"/>
      <protection locked="0" hidden="1"/>
    </xf>
    <xf numFmtId="4" fontId="4" fillId="3" borderId="11" xfId="0" applyNumberFormat="1" applyFont="1" applyFill="1" applyBorder="1" applyAlignment="1">
      <alignment horizontal="right"/>
      <protection locked="0" hidden="1"/>
    </xf>
    <xf numFmtId="166" fontId="4" fillId="0" borderId="27" xfId="0" applyFont="1" applyFill="1" applyBorder="1" applyAlignment="1">
      <alignment horizontal="left" vertical="center" wrapText="1" indent="1"/>
      <protection locked="0" hidden="1"/>
    </xf>
    <xf numFmtId="164" fontId="4" fillId="3" borderId="11" xfId="0" applyNumberFormat="1" applyFont="1" applyFill="1" applyBorder="1" applyAlignment="1">
      <alignment horizontal="right"/>
      <protection locked="0" hidden="1"/>
    </xf>
    <xf numFmtId="1" fontId="4" fillId="0" borderId="11" xfId="0" applyNumberFormat="1" applyFont="1" applyFill="1" applyBorder="1" applyAlignment="1">
      <alignment horizontal="right"/>
      <protection locked="0" hidden="1"/>
    </xf>
    <xf numFmtId="164" fontId="4" fillId="0" borderId="11" xfId="0" applyNumberFormat="1" applyFont="1" applyFill="1" applyBorder="1" applyAlignment="1">
      <alignment horizontal="right"/>
      <protection locked="0" hidden="1"/>
    </xf>
    <xf numFmtId="166" fontId="21" fillId="0" borderId="9" xfId="0" applyFont="1" applyFill="1" applyBorder="1" applyAlignment="1">
      <alignment horizontal="right" indent="1" readingOrder="2"/>
      <protection locked="0" hidden="1"/>
    </xf>
    <xf numFmtId="164" fontId="4" fillId="3" borderId="9" xfId="0" applyNumberFormat="1" applyFont="1" applyFill="1" applyBorder="1" applyAlignment="1">
      <protection locked="0" hidden="1"/>
    </xf>
    <xf numFmtId="166" fontId="30" fillId="0" borderId="29" xfId="0" applyFont="1" applyFill="1" applyBorder="1" applyAlignment="1">
      <alignment horizontal="right" indent="1" readingOrder="2"/>
      <protection locked="0" hidden="1"/>
    </xf>
    <xf numFmtId="0" fontId="4" fillId="0" borderId="0" xfId="21" applyFont="1" applyAlignment="1">
      <alignment horizontal="left" readingOrder="1"/>
    </xf>
    <xf numFmtId="0" fontId="4" fillId="0" borderId="0" xfId="21" applyFont="1" applyAlignment="1">
      <alignment horizontal="right" readingOrder="2"/>
    </xf>
    <xf numFmtId="164" fontId="4" fillId="3" borderId="11" xfId="0" applyNumberFormat="1" applyFont="1" applyFill="1" applyBorder="1" applyAlignment="1">
      <alignment horizontal="right" indent="1"/>
      <protection locked="0" hidden="1"/>
    </xf>
    <xf numFmtId="199" fontId="4" fillId="0" borderId="11" xfId="0" applyNumberFormat="1" applyFont="1" applyFill="1" applyBorder="1" applyAlignment="1">
      <alignment horizontal="right"/>
      <protection locked="0" hidden="1"/>
    </xf>
    <xf numFmtId="166" fontId="4" fillId="0" borderId="30" xfId="0" applyFont="1" applyFill="1" applyBorder="1" applyAlignment="1">
      <alignment horizontal="left" vertical="center" indent="1"/>
      <protection locked="0" hidden="1"/>
    </xf>
    <xf numFmtId="164" fontId="4" fillId="0" borderId="9" xfId="0" applyNumberFormat="1" applyFont="1" applyFill="1" applyBorder="1" applyAlignment="1">
      <alignment horizontal="right"/>
      <protection locked="0" hidden="1"/>
    </xf>
    <xf numFmtId="166" fontId="4" fillId="0" borderId="7" xfId="0" applyFont="1" applyFill="1" applyBorder="1" applyAlignment="1">
      <alignment horizontal="left" readingOrder="1"/>
      <protection locked="0" hidden="1"/>
    </xf>
    <xf numFmtId="166" fontId="75" fillId="0" borderId="0" xfId="0" applyFont="1" applyFill="1" applyAlignment="1">
      <protection locked="0" hidden="1"/>
    </xf>
    <xf numFmtId="166" fontId="75" fillId="0" borderId="0" xfId="0" applyFont="1" applyFill="1" applyAlignment="1">
      <alignment horizontal="right" readingOrder="2"/>
      <protection locked="0" hidden="1"/>
    </xf>
    <xf numFmtId="166" fontId="4" fillId="0" borderId="0" xfId="0" applyFont="1" applyFill="1" applyAlignment="1">
      <alignment horizontal="right" readingOrder="2"/>
      <protection locked="0" hidden="1"/>
    </xf>
    <xf numFmtId="0" fontId="15" fillId="0" borderId="0" xfId="28" applyFont="1"/>
    <xf numFmtId="0" fontId="28" fillId="8" borderId="23" xfId="28" applyFont="1" applyFill="1" applyBorder="1" applyAlignment="1">
      <alignment vertical="center"/>
    </xf>
    <xf numFmtId="0" fontId="28" fillId="8" borderId="23" xfId="28" applyFont="1" applyFill="1" applyBorder="1" applyAlignment="1">
      <alignment vertical="center" wrapText="1"/>
    </xf>
    <xf numFmtId="0" fontId="28" fillId="9" borderId="23" xfId="28" applyFont="1" applyFill="1" applyBorder="1" applyAlignment="1">
      <alignment horizontal="center" vertical="center"/>
    </xf>
    <xf numFmtId="0" fontId="15" fillId="5" borderId="23" xfId="28" applyFont="1" applyFill="1" applyBorder="1" applyAlignment="1">
      <alignment vertical="center" wrapText="1"/>
    </xf>
    <xf numFmtId="0" fontId="15" fillId="5" borderId="23" xfId="28" applyFont="1" applyFill="1" applyBorder="1" applyAlignment="1">
      <alignment horizontal="center" vertical="center"/>
    </xf>
    <xf numFmtId="49" fontId="15" fillId="5" borderId="23" xfId="28" applyNumberFormat="1" applyFont="1" applyFill="1" applyBorder="1" applyAlignment="1">
      <alignment horizontal="center" vertical="center"/>
    </xf>
    <xf numFmtId="0" fontId="15" fillId="0" borderId="0" xfId="28" applyFont="1" applyAlignment="1">
      <alignment vertical="center"/>
    </xf>
    <xf numFmtId="0" fontId="15" fillId="5" borderId="23" xfId="28" applyFont="1" applyFill="1" applyBorder="1" applyAlignment="1">
      <alignment horizontal="center" vertical="center" wrapText="1"/>
    </xf>
    <xf numFmtId="0" fontId="15" fillId="0" borderId="23" xfId="28" applyFont="1" applyBorder="1" applyAlignment="1">
      <alignment horizontal="center" vertical="center"/>
    </xf>
    <xf numFmtId="0" fontId="15" fillId="0" borderId="23" xfId="28" applyFont="1" applyBorder="1" applyAlignment="1">
      <alignment vertical="center" wrapText="1"/>
    </xf>
    <xf numFmtId="49" fontId="15" fillId="0" borderId="23" xfId="28" applyNumberFormat="1" applyFont="1" applyBorder="1" applyAlignment="1">
      <alignment horizontal="center" vertical="center"/>
    </xf>
    <xf numFmtId="0" fontId="15" fillId="0" borderId="23" xfId="28" applyFont="1" applyBorder="1" applyAlignment="1">
      <alignment horizontal="center" vertical="center" wrapText="1"/>
    </xf>
    <xf numFmtId="0" fontId="28" fillId="8" borderId="8" xfId="28" applyFont="1" applyFill="1" applyBorder="1" applyAlignment="1">
      <alignment horizontal="left" vertical="center"/>
    </xf>
    <xf numFmtId="0" fontId="28" fillId="7" borderId="23" xfId="28" applyFont="1" applyFill="1" applyBorder="1" applyAlignment="1">
      <alignment vertical="center" wrapText="1"/>
    </xf>
    <xf numFmtId="0" fontId="15" fillId="0" borderId="0" xfId="28" applyFont="1" applyAlignment="1">
      <alignment horizontal="left" vertical="top" wrapText="1"/>
    </xf>
    <xf numFmtId="0" fontId="15" fillId="0" borderId="0" xfId="28" applyFont="1" applyAlignment="1">
      <alignment horizontal="left" vertical="top"/>
    </xf>
    <xf numFmtId="166" fontId="77" fillId="0" borderId="0" xfId="0" applyFont="1" applyFill="1" applyAlignment="1">
      <protection locked="0" hidden="1"/>
    </xf>
    <xf numFmtId="166" fontId="77" fillId="0" borderId="31" xfId="0" applyFont="1" applyFill="1" applyBorder="1" applyAlignment="1">
      <protection locked="0" hidden="1"/>
    </xf>
    <xf numFmtId="166" fontId="77" fillId="0" borderId="32" xfId="0" applyFont="1" applyFill="1" applyBorder="1" applyAlignment="1">
      <protection locked="0" hidden="1"/>
    </xf>
    <xf numFmtId="166" fontId="77" fillId="0" borderId="33" xfId="0" applyFont="1" applyFill="1" applyBorder="1" applyAlignment="1">
      <protection locked="0" hidden="1"/>
    </xf>
    <xf numFmtId="166" fontId="6" fillId="0" borderId="34" xfId="0" applyFont="1" applyFill="1" applyBorder="1" applyAlignment="1">
      <alignment horizontal="centerContinuous"/>
      <protection locked="0" hidden="1"/>
    </xf>
    <xf numFmtId="166" fontId="57" fillId="0" borderId="0" xfId="0" applyFont="1" applyFill="1" applyAlignment="1">
      <alignment horizontal="centerContinuous"/>
      <protection locked="0" hidden="1"/>
    </xf>
    <xf numFmtId="166" fontId="22" fillId="0" borderId="0" xfId="0" applyFont="1" applyFill="1" applyAlignment="1">
      <alignment horizontal="centerContinuous"/>
      <protection locked="0" hidden="1"/>
    </xf>
    <xf numFmtId="166" fontId="22" fillId="0" borderId="35" xfId="0" applyFont="1" applyFill="1" applyBorder="1" applyAlignment="1">
      <alignment horizontal="centerContinuous"/>
      <protection locked="0" hidden="1"/>
    </xf>
    <xf numFmtId="166" fontId="22" fillId="0" borderId="0" xfId="0" applyFont="1" applyFill="1" applyAlignment="1">
      <protection locked="0" hidden="1"/>
    </xf>
    <xf numFmtId="166" fontId="78" fillId="0" borderId="0" xfId="0" applyFont="1" applyFill="1" applyAlignment="1">
      <alignment horizontal="centerContinuous"/>
      <protection locked="0" hidden="1"/>
    </xf>
    <xf numFmtId="166" fontId="77" fillId="0" borderId="34" xfId="0" applyFont="1" applyFill="1" applyBorder="1" applyAlignment="1">
      <alignment vertical="top"/>
      <protection locked="0" hidden="1"/>
    </xf>
    <xf numFmtId="166" fontId="79" fillId="0" borderId="0" xfId="0" applyFont="1" applyFill="1" applyAlignment="1">
      <alignment readingOrder="1"/>
      <protection locked="0" hidden="1"/>
    </xf>
    <xf numFmtId="166" fontId="59" fillId="0" borderId="0" xfId="0" applyFont="1" applyFill="1" applyAlignment="1">
      <alignment vertical="top"/>
      <protection locked="0" hidden="1"/>
    </xf>
    <xf numFmtId="166" fontId="80" fillId="0" borderId="0" xfId="0" applyFont="1" applyFill="1" applyAlignment="1">
      <alignment horizontal="center" vertical="top"/>
      <protection locked="0" hidden="1"/>
    </xf>
    <xf numFmtId="166" fontId="81" fillId="0" borderId="0" xfId="0" applyFont="1" applyFill="1" applyAlignment="1">
      <alignment horizontal="right" readingOrder="2"/>
      <protection locked="0" hidden="1"/>
    </xf>
    <xf numFmtId="166" fontId="77" fillId="0" borderId="35" xfId="0" applyFont="1" applyFill="1" applyBorder="1" applyAlignment="1">
      <alignment vertical="top"/>
      <protection locked="0" hidden="1"/>
    </xf>
    <xf numFmtId="166" fontId="77" fillId="0" borderId="0" xfId="0" applyFont="1" applyFill="1" applyAlignment="1">
      <alignment vertical="top"/>
      <protection locked="0" hidden="1"/>
    </xf>
    <xf numFmtId="166" fontId="77" fillId="0" borderId="34" xfId="0" applyFont="1" applyFill="1" applyBorder="1" applyAlignment="1">
      <protection locked="0" hidden="1"/>
    </xf>
    <xf numFmtId="166" fontId="36" fillId="0" borderId="0" xfId="0" applyFont="1" applyFill="1" applyAlignment="1">
      <protection locked="0" hidden="1"/>
    </xf>
    <xf numFmtId="166" fontId="80" fillId="0" borderId="0" xfId="0" applyFont="1" applyFill="1" applyAlignment="1">
      <protection locked="0" hidden="1"/>
    </xf>
    <xf numFmtId="166" fontId="80" fillId="0" borderId="0" xfId="0" applyFont="1" applyFill="1" applyAlignment="1">
      <alignment horizontal="center"/>
      <protection locked="0" hidden="1"/>
    </xf>
    <xf numFmtId="166" fontId="82" fillId="0" borderId="0" xfId="0" applyFont="1" applyFill="1" applyAlignment="1">
      <alignment horizontal="right"/>
      <protection locked="0" hidden="1"/>
    </xf>
    <xf numFmtId="166" fontId="77" fillId="0" borderId="35" xfId="0" applyFont="1" applyFill="1" applyBorder="1" applyAlignment="1">
      <protection locked="0" hidden="1"/>
    </xf>
    <xf numFmtId="166" fontId="77" fillId="0" borderId="36" xfId="0" applyFont="1" applyFill="1" applyBorder="1" applyAlignment="1">
      <protection locked="0" hidden="1"/>
    </xf>
    <xf numFmtId="166" fontId="77" fillId="0" borderId="36" xfId="0" applyFont="1" applyFill="1" applyBorder="1" applyAlignment="1">
      <alignment horizontal="right"/>
      <protection locked="0" hidden="1"/>
    </xf>
    <xf numFmtId="166" fontId="33" fillId="0" borderId="36" xfId="0" applyFont="1" applyFill="1" applyBorder="1" applyAlignment="1">
      <alignment horizontal="right"/>
      <protection locked="0" hidden="1"/>
    </xf>
    <xf numFmtId="166" fontId="33" fillId="0" borderId="36" xfId="0" applyFont="1" applyFill="1" applyBorder="1" applyAlignment="1">
      <alignment horizontal="right" readingOrder="2"/>
      <protection locked="0" hidden="1"/>
    </xf>
    <xf numFmtId="166" fontId="5" fillId="0" borderId="34" xfId="0" applyFont="1" applyFill="1" applyBorder="1" applyAlignment="1">
      <protection locked="0" hidden="1"/>
    </xf>
    <xf numFmtId="166" fontId="5" fillId="0" borderId="35" xfId="0" applyFont="1" applyFill="1" applyBorder="1" applyAlignment="1">
      <protection locked="0" hidden="1"/>
    </xf>
    <xf numFmtId="166" fontId="77" fillId="0" borderId="37" xfId="0" applyFont="1" applyFill="1" applyBorder="1" applyAlignment="1">
      <protection locked="0" hidden="1"/>
    </xf>
    <xf numFmtId="166" fontId="77" fillId="0" borderId="38" xfId="0" applyFont="1" applyFill="1" applyBorder="1" applyAlignment="1">
      <protection locked="0" hidden="1"/>
    </xf>
    <xf numFmtId="166" fontId="77" fillId="0" borderId="38" xfId="0" applyFont="1" applyFill="1" applyBorder="1" applyAlignment="1">
      <alignment horizontal="right"/>
      <protection locked="0" hidden="1"/>
    </xf>
    <xf numFmtId="166" fontId="77" fillId="0" borderId="39" xfId="0" applyFont="1" applyFill="1" applyBorder="1" applyAlignment="1">
      <protection locked="0" hidden="1"/>
    </xf>
    <xf numFmtId="166" fontId="77" fillId="0" borderId="0" xfId="0" applyFont="1" applyFill="1" applyAlignment="1">
      <alignment horizontal="right"/>
      <protection locked="0" hidden="1"/>
    </xf>
    <xf numFmtId="166" fontId="77" fillId="0" borderId="32" xfId="0" applyFont="1" applyFill="1" applyBorder="1" applyAlignment="1">
      <alignment horizontal="right"/>
      <protection locked="0" hidden="1"/>
    </xf>
    <xf numFmtId="166" fontId="36" fillId="0" borderId="36" xfId="0" applyFont="1" applyFill="1" applyBorder="1" applyAlignment="1">
      <protection locked="0" hidden="1"/>
    </xf>
    <xf numFmtId="166" fontId="82" fillId="0" borderId="36" xfId="0" applyFont="1" applyFill="1" applyBorder="1" applyAlignment="1">
      <alignment horizontal="right"/>
      <protection locked="0" hidden="1"/>
    </xf>
    <xf numFmtId="166" fontId="17" fillId="0" borderId="34" xfId="0" applyFont="1" applyFill="1" applyBorder="1" applyAlignment="1">
      <protection locked="0" hidden="1"/>
    </xf>
    <xf numFmtId="166" fontId="17" fillId="0" borderId="35" xfId="0" applyFont="1" applyFill="1" applyBorder="1" applyAlignment="1">
      <protection locked="0" hidden="1"/>
    </xf>
    <xf numFmtId="0" fontId="84" fillId="0" borderId="0" xfId="8" applyFont="1" applyAlignment="1">
      <alignment horizontal="centerContinuous"/>
    </xf>
    <xf numFmtId="0" fontId="86" fillId="0" borderId="0" xfId="19" applyFont="1" applyAlignment="1">
      <alignment horizontal="centerContinuous" vertical="center"/>
    </xf>
    <xf numFmtId="166" fontId="87" fillId="0" borderId="0" xfId="0" applyFont="1" applyFill="1" applyAlignment="1">
      <alignment horizontal="centerContinuous"/>
      <protection locked="0" hidden="1"/>
    </xf>
    <xf numFmtId="166" fontId="88" fillId="0" borderId="0" xfId="0" applyFont="1" applyFill="1" applyAlignment="1">
      <protection locked="0" hidden="1"/>
    </xf>
    <xf numFmtId="166" fontId="89" fillId="0" borderId="0" xfId="0" applyFont="1" applyFill="1" applyAlignment="1">
      <alignment horizontal="centerContinuous"/>
      <protection locked="0" hidden="1"/>
    </xf>
    <xf numFmtId="166" fontId="90" fillId="0" borderId="0" xfId="0" applyFont="1" applyFill="1" applyAlignment="1">
      <alignment horizontal="centerContinuous"/>
      <protection locked="0" hidden="1"/>
    </xf>
    <xf numFmtId="166" fontId="84" fillId="0" borderId="0" xfId="0" applyFont="1" applyFill="1" applyAlignment="1">
      <alignment horizontal="centerContinuous"/>
      <protection locked="0" hidden="1"/>
    </xf>
    <xf numFmtId="166" fontId="91" fillId="0" borderId="0" xfId="0" applyFont="1" applyFill="1" applyAlignment="1">
      <protection locked="0" hidden="1"/>
    </xf>
    <xf numFmtId="166" fontId="92" fillId="0" borderId="0" xfId="0" applyFont="1" applyFill="1" applyAlignment="1">
      <protection locked="0" hidden="1"/>
    </xf>
    <xf numFmtId="166" fontId="93" fillId="0" borderId="0" xfId="0" applyFont="1" applyFill="1" applyAlignment="1">
      <protection locked="0" hidden="1"/>
    </xf>
    <xf numFmtId="1" fontId="95" fillId="0" borderId="2" xfId="0" applyNumberFormat="1" applyFont="1" applyFill="1" applyBorder="1" applyAlignment="1">
      <alignment horizontal="centerContinuous" vertical="center"/>
      <protection locked="0" hidden="1"/>
    </xf>
    <xf numFmtId="1" fontId="95" fillId="0" borderId="7" xfId="0" applyNumberFormat="1" applyFont="1" applyFill="1" applyBorder="1" applyAlignment="1">
      <alignment horizontal="centerContinuous" vertical="center"/>
      <protection locked="0" hidden="1"/>
    </xf>
    <xf numFmtId="1" fontId="95" fillId="0" borderId="6" xfId="0" applyNumberFormat="1" applyFont="1" applyFill="1" applyBorder="1" applyAlignment="1">
      <alignment horizontal="centerContinuous" vertical="center"/>
      <protection locked="0" hidden="1"/>
    </xf>
    <xf numFmtId="1" fontId="95" fillId="0" borderId="2" xfId="0" applyNumberFormat="1" applyFont="1" applyFill="1" applyBorder="1" applyAlignment="1">
      <alignment horizontal="center" vertical="center"/>
      <protection locked="0" hidden="1"/>
    </xf>
    <xf numFmtId="1" fontId="95" fillId="0" borderId="12" xfId="0" applyNumberFormat="1" applyFont="1" applyFill="1" applyBorder="1" applyAlignment="1">
      <alignment horizontal="center" vertical="center"/>
      <protection locked="0" hidden="1"/>
    </xf>
    <xf numFmtId="3" fontId="95" fillId="0" borderId="11" xfId="0" applyNumberFormat="1" applyFont="1" applyFill="1" applyBorder="1" applyAlignment="1">
      <alignment horizontal="left" wrapText="1"/>
      <protection locked="0" hidden="1"/>
    </xf>
    <xf numFmtId="212" fontId="95" fillId="0" borderId="11" xfId="0" applyNumberFormat="1" applyFont="1" applyFill="1" applyBorder="1" applyAlignment="1" applyProtection="1">
      <alignment horizontal="right"/>
    </xf>
    <xf numFmtId="212" fontId="95" fillId="0" borderId="12" xfId="0" applyNumberFormat="1" applyFont="1" applyFill="1" applyBorder="1" applyAlignment="1" applyProtection="1">
      <alignment horizontal="right"/>
    </xf>
    <xf numFmtId="166" fontId="97" fillId="0" borderId="9" xfId="0" applyFont="1" applyFill="1" applyBorder="1" applyAlignment="1">
      <alignment horizontal="right" readingOrder="2"/>
      <protection locked="0" hidden="1"/>
    </xf>
    <xf numFmtId="166" fontId="95" fillId="0" borderId="11" xfId="0" applyFont="1" applyFill="1" applyBorder="1" applyAlignment="1">
      <alignment horizontal="left" indent="1"/>
      <protection locked="0" hidden="1"/>
    </xf>
    <xf numFmtId="212" fontId="91" fillId="0" borderId="11" xfId="0" applyNumberFormat="1" applyFont="1" applyFill="1" applyBorder="1" applyAlignment="1" applyProtection="1">
      <alignment horizontal="right"/>
    </xf>
    <xf numFmtId="166" fontId="97" fillId="0" borderId="9" xfId="0" applyFont="1" applyFill="1" applyBorder="1" applyAlignment="1">
      <alignment horizontal="right" indent="1" readingOrder="2"/>
      <protection locked="0" hidden="1"/>
    </xf>
    <xf numFmtId="206" fontId="93" fillId="0" borderId="0" xfId="0" applyNumberFormat="1" applyFont="1" applyFill="1" applyAlignment="1">
      <protection locked="0" hidden="1"/>
    </xf>
    <xf numFmtId="3" fontId="91" fillId="0" borderId="11" xfId="0" applyNumberFormat="1" applyFont="1" applyFill="1" applyBorder="1" applyAlignment="1">
      <alignment horizontal="left" wrapText="1" indent="4"/>
      <protection locked="0" hidden="1"/>
    </xf>
    <xf numFmtId="166" fontId="92" fillId="0" borderId="9" xfId="0" applyFont="1" applyFill="1" applyBorder="1" applyAlignment="1">
      <alignment horizontal="right" indent="4" readingOrder="2"/>
      <protection locked="0" hidden="1"/>
    </xf>
    <xf numFmtId="3" fontId="91" fillId="0" borderId="11" xfId="0" applyNumberFormat="1" applyFont="1" applyFill="1" applyBorder="1" applyAlignment="1">
      <alignment horizontal="left" wrapText="1" indent="5"/>
      <protection locked="0" hidden="1"/>
    </xf>
    <xf numFmtId="212" fontId="93" fillId="0" borderId="11" xfId="0" applyNumberFormat="1" applyFont="1" applyFill="1" applyBorder="1" applyAlignment="1" applyProtection="1">
      <alignment horizontal="right"/>
    </xf>
    <xf numFmtId="212" fontId="93" fillId="0" borderId="9" xfId="0" applyNumberFormat="1" applyFont="1" applyFill="1" applyBorder="1" applyAlignment="1" applyProtection="1">
      <alignment horizontal="right"/>
    </xf>
    <xf numFmtId="166" fontId="92" fillId="0" borderId="9" xfId="0" applyFont="1" applyFill="1" applyBorder="1" applyAlignment="1">
      <alignment horizontal="right" indent="5" readingOrder="2"/>
      <protection locked="0" hidden="1"/>
    </xf>
    <xf numFmtId="3" fontId="95" fillId="0" borderId="11" xfId="0" applyNumberFormat="1" applyFont="1" applyFill="1" applyBorder="1" applyAlignment="1">
      <alignment horizontal="left" wrapText="1" indent="3"/>
      <protection locked="0" hidden="1"/>
    </xf>
    <xf numFmtId="166" fontId="97" fillId="0" borderId="9" xfId="0" applyFont="1" applyFill="1" applyBorder="1" applyAlignment="1">
      <alignment horizontal="right" indent="3" readingOrder="2"/>
      <protection locked="0" hidden="1"/>
    </xf>
    <xf numFmtId="206" fontId="98" fillId="0" borderId="0" xfId="0" applyNumberFormat="1" applyFont="1" applyFill="1" applyAlignment="1">
      <protection locked="0" hidden="1"/>
    </xf>
    <xf numFmtId="166" fontId="98" fillId="0" borderId="0" xfId="0" applyFont="1" applyFill="1" applyAlignment="1">
      <protection locked="0" hidden="1"/>
    </xf>
    <xf numFmtId="3" fontId="91" fillId="0" borderId="11" xfId="0" applyNumberFormat="1" applyFont="1" applyFill="1" applyBorder="1" applyAlignment="1">
      <alignment horizontal="left" wrapText="1" indent="3"/>
      <protection locked="0" hidden="1"/>
    </xf>
    <xf numFmtId="166" fontId="92" fillId="0" borderId="9" xfId="0" applyFont="1" applyFill="1" applyBorder="1" applyAlignment="1">
      <alignment horizontal="right" indent="3" readingOrder="2"/>
      <protection locked="0" hidden="1"/>
    </xf>
    <xf numFmtId="206" fontId="99" fillId="0" borderId="0" xfId="0" applyNumberFormat="1" applyFont="1" applyFill="1" applyAlignment="1">
      <protection locked="0" hidden="1"/>
    </xf>
    <xf numFmtId="3" fontId="83" fillId="0" borderId="11" xfId="0" applyNumberFormat="1" applyFont="1" applyFill="1" applyBorder="1" applyAlignment="1">
      <alignment horizontal="left" wrapText="1" indent="4"/>
      <protection locked="0" hidden="1"/>
    </xf>
    <xf numFmtId="212" fontId="83" fillId="0" borderId="11" xfId="0" applyNumberFormat="1" applyFont="1" applyFill="1" applyBorder="1" applyAlignment="1" applyProtection="1">
      <alignment horizontal="right"/>
    </xf>
    <xf numFmtId="166" fontId="100" fillId="0" borderId="9" xfId="0" applyFont="1" applyFill="1" applyBorder="1" applyAlignment="1">
      <alignment horizontal="right" indent="4" readingOrder="2"/>
      <protection locked="0" hidden="1"/>
    </xf>
    <xf numFmtId="166" fontId="99" fillId="0" borderId="0" xfId="0" applyFont="1" applyFill="1" applyAlignment="1">
      <protection locked="0" hidden="1"/>
    </xf>
    <xf numFmtId="166" fontId="101" fillId="0" borderId="11" xfId="0" applyFont="1" applyFill="1" applyBorder="1" applyAlignment="1">
      <alignment horizontal="left" indent="1"/>
      <protection locked="0" hidden="1"/>
    </xf>
    <xf numFmtId="166" fontId="102" fillId="0" borderId="9" xfId="0" applyFont="1" applyFill="1" applyBorder="1" applyAlignment="1">
      <alignment horizontal="right" indent="1" readingOrder="2"/>
      <protection locked="0" hidden="1"/>
    </xf>
    <xf numFmtId="3" fontId="83" fillId="0" borderId="11" xfId="0" applyNumberFormat="1" applyFont="1" applyFill="1" applyBorder="1" applyAlignment="1">
      <alignment horizontal="left" wrapText="1" indent="3"/>
      <protection locked="0" hidden="1"/>
    </xf>
    <xf numFmtId="166" fontId="100" fillId="0" borderId="9" xfId="0" applyFont="1" applyFill="1" applyBorder="1" applyAlignment="1">
      <alignment horizontal="right" indent="3" readingOrder="2"/>
      <protection locked="0" hidden="1"/>
    </xf>
    <xf numFmtId="3" fontId="101" fillId="0" borderId="11" xfId="0" applyNumberFormat="1" applyFont="1" applyFill="1" applyBorder="1" applyAlignment="1">
      <alignment horizontal="left" readingOrder="1"/>
      <protection locked="0" hidden="1"/>
    </xf>
    <xf numFmtId="212" fontId="101" fillId="0" borderId="11" xfId="0" applyNumberFormat="1" applyFont="1" applyFill="1" applyBorder="1" applyAlignment="1">
      <alignment horizontal="right"/>
      <protection locked="0" hidden="1"/>
    </xf>
    <xf numFmtId="212" fontId="98" fillId="0" borderId="11" xfId="0" applyNumberFormat="1" applyFont="1" applyFill="1" applyBorder="1" applyAlignment="1" applyProtection="1">
      <alignment horizontal="right"/>
    </xf>
    <xf numFmtId="166" fontId="102" fillId="0" borderId="9" xfId="0" applyFont="1" applyFill="1" applyBorder="1" applyAlignment="1">
      <alignment horizontal="right" readingOrder="2"/>
      <protection locked="0" hidden="1"/>
    </xf>
    <xf numFmtId="212" fontId="98" fillId="0" borderId="8" xfId="0" applyNumberFormat="1" applyFont="1" applyFill="1" applyBorder="1" applyAlignment="1" applyProtection="1">
      <alignment horizontal="right"/>
    </xf>
    <xf numFmtId="166" fontId="91" fillId="0" borderId="7" xfId="0" applyFont="1" applyFill="1" applyBorder="1" applyAlignment="1">
      <alignment horizontal="left"/>
      <protection locked="0" hidden="1"/>
    </xf>
    <xf numFmtId="166" fontId="91" fillId="0" borderId="7" xfId="0" applyFont="1" applyFill="1" applyBorder="1" applyAlignment="1">
      <alignment horizontal="right" readingOrder="2"/>
      <protection locked="0" hidden="1"/>
    </xf>
    <xf numFmtId="166" fontId="103" fillId="0" borderId="7" xfId="0" applyFont="1" applyFill="1" applyBorder="1" applyAlignment="1">
      <alignment horizontal="right" readingOrder="2"/>
      <protection locked="0" hidden="1"/>
    </xf>
    <xf numFmtId="0" fontId="91" fillId="0" borderId="0" xfId="19" applyFont="1"/>
    <xf numFmtId="0" fontId="103" fillId="0" borderId="0" xfId="19" applyFont="1" applyAlignment="1">
      <alignment horizontal="right" readingOrder="2"/>
    </xf>
    <xf numFmtId="166" fontId="83" fillId="0" borderId="0" xfId="0" applyFont="1" applyFill="1" applyAlignment="1">
      <alignment horizontal="centerContinuous"/>
      <protection locked="0" hidden="1"/>
    </xf>
    <xf numFmtId="166" fontId="104" fillId="0" borderId="0" xfId="0" applyFont="1" applyFill="1" applyAlignment="1">
      <alignment horizontal="centerContinuous"/>
      <protection locked="0" hidden="1"/>
    </xf>
    <xf numFmtId="166" fontId="104" fillId="0" borderId="0" xfId="0" applyFont="1" applyFill="1" applyAlignment="1">
      <protection locked="0" hidden="1"/>
    </xf>
    <xf numFmtId="206" fontId="91" fillId="0" borderId="0" xfId="0" applyNumberFormat="1" applyFont="1" applyFill="1" applyAlignment="1">
      <protection locked="0" hidden="1"/>
    </xf>
    <xf numFmtId="166" fontId="105" fillId="0" borderId="0" xfId="0" applyFont="1" applyFill="1" applyAlignment="1">
      <alignment horizontal="centerContinuous" readingOrder="1"/>
      <protection locked="0" hidden="1"/>
    </xf>
    <xf numFmtId="166" fontId="105" fillId="0" borderId="0" xfId="0" applyFont="1" applyFill="1" applyAlignment="1">
      <alignment horizontal="centerContinuous"/>
      <protection locked="0" hidden="1"/>
    </xf>
    <xf numFmtId="166" fontId="106" fillId="0" borderId="0" xfId="0" applyFont="1" applyFill="1" applyAlignment="1">
      <protection locked="0" hidden="1"/>
    </xf>
    <xf numFmtId="166" fontId="107" fillId="0" borderId="0" xfId="0" applyFont="1" applyFill="1" applyAlignment="1">
      <alignment horizontal="centerContinuous"/>
      <protection locked="0" hidden="1"/>
    </xf>
    <xf numFmtId="166" fontId="108" fillId="0" borderId="0" xfId="0" applyFont="1" applyFill="1" applyAlignment="1">
      <alignment horizontal="right"/>
      <protection locked="0" hidden="1"/>
    </xf>
    <xf numFmtId="166" fontId="109" fillId="0" borderId="0" xfId="0" applyFont="1" applyFill="1" applyAlignment="1">
      <protection locked="0" hidden="1"/>
    </xf>
    <xf numFmtId="166" fontId="110" fillId="0" borderId="12" xfId="0" applyFont="1" applyFill="1" applyBorder="1" applyAlignment="1">
      <alignment horizontal="left" wrapText="1" indent="1"/>
      <protection locked="0" hidden="1"/>
    </xf>
    <xf numFmtId="166" fontId="111" fillId="0" borderId="11" xfId="0" applyFont="1" applyFill="1" applyBorder="1" applyAlignment="1">
      <alignment horizontal="right" indent="1"/>
      <protection locked="0" hidden="1"/>
    </xf>
    <xf numFmtId="166" fontId="108" fillId="0" borderId="0" xfId="0" applyFont="1" applyFill="1" applyAlignment="1">
      <protection locked="0" hidden="1"/>
    </xf>
    <xf numFmtId="0" fontId="15" fillId="8" borderId="23" xfId="28" applyFont="1" applyFill="1" applyBorder="1" applyAlignment="1">
      <alignment horizontal="left" vertical="top" wrapText="1"/>
    </xf>
    <xf numFmtId="0" fontId="41" fillId="0" borderId="3" xfId="28" applyFont="1" applyBorder="1" applyAlignment="1">
      <alignment horizontal="center"/>
    </xf>
    <xf numFmtId="0" fontId="41" fillId="6" borderId="21" xfId="28" applyFont="1" applyFill="1" applyBorder="1" applyAlignment="1">
      <alignment horizontal="center" vertical="center"/>
    </xf>
    <xf numFmtId="0" fontId="41" fillId="6" borderId="5" xfId="28" applyFont="1" applyFill="1" applyBorder="1" applyAlignment="1">
      <alignment horizontal="center" vertical="center"/>
    </xf>
    <xf numFmtId="0" fontId="41" fillId="6" borderId="22" xfId="28" applyFont="1" applyFill="1" applyBorder="1" applyAlignment="1">
      <alignment horizontal="center" vertical="center"/>
    </xf>
    <xf numFmtId="0" fontId="28" fillId="7" borderId="23" xfId="28" applyFont="1" applyFill="1" applyBorder="1" applyAlignment="1">
      <alignment horizontal="left" vertical="center"/>
    </xf>
    <xf numFmtId="49" fontId="15" fillId="5" borderId="23" xfId="28" applyNumberFormat="1" applyFont="1" applyFill="1" applyBorder="1" applyAlignment="1">
      <alignment horizontal="left" vertical="top" wrapText="1"/>
    </xf>
    <xf numFmtId="0" fontId="15" fillId="8" borderId="21" xfId="28" applyFont="1" applyFill="1" applyBorder="1" applyAlignment="1">
      <alignment horizontal="left" vertical="top" wrapText="1"/>
    </xf>
    <xf numFmtId="0" fontId="15" fillId="8" borderId="5" xfId="28" applyFont="1" applyFill="1" applyBorder="1" applyAlignment="1">
      <alignment horizontal="left" vertical="top" wrapText="1"/>
    </xf>
    <xf numFmtId="0" fontId="15" fillId="8" borderId="22" xfId="28" applyFont="1" applyFill="1" applyBorder="1" applyAlignment="1">
      <alignment horizontal="left" vertical="top" wrapText="1"/>
    </xf>
    <xf numFmtId="0" fontId="28" fillId="8" borderId="23" xfId="28" applyFont="1" applyFill="1" applyBorder="1" applyAlignment="1">
      <alignment horizontal="left" vertical="center"/>
    </xf>
    <xf numFmtId="0" fontId="28" fillId="9" borderId="23" xfId="28" applyFont="1" applyFill="1" applyBorder="1" applyAlignment="1">
      <alignment horizontal="center" vertical="center"/>
    </xf>
    <xf numFmtId="0" fontId="28" fillId="5" borderId="23" xfId="28" applyFont="1" applyFill="1" applyBorder="1" applyAlignment="1">
      <alignment horizontal="center" vertical="center"/>
    </xf>
    <xf numFmtId="0" fontId="15" fillId="5" borderId="23" xfId="28" applyFont="1" applyFill="1" applyBorder="1" applyAlignment="1">
      <alignment horizontal="left" vertical="top" wrapText="1"/>
    </xf>
    <xf numFmtId="0" fontId="15" fillId="5" borderId="23" xfId="28" applyFont="1" applyFill="1" applyBorder="1" applyAlignment="1">
      <alignment horizontal="left" vertical="center" wrapText="1"/>
    </xf>
    <xf numFmtId="0" fontId="28" fillId="8" borderId="12" xfId="28" applyFont="1" applyFill="1" applyBorder="1" applyAlignment="1">
      <alignment horizontal="left" vertical="center"/>
    </xf>
    <xf numFmtId="0" fontId="28" fillId="8" borderId="8" xfId="28" applyFont="1" applyFill="1" applyBorder="1" applyAlignment="1">
      <alignment horizontal="left" vertical="center"/>
    </xf>
    <xf numFmtId="0" fontId="15" fillId="0" borderId="23" xfId="28" applyFont="1" applyBorder="1" applyAlignment="1">
      <alignment horizontal="left" vertical="top" wrapText="1"/>
    </xf>
    <xf numFmtId="0" fontId="76" fillId="5" borderId="23" xfId="28" applyFont="1" applyFill="1" applyBorder="1" applyAlignment="1">
      <alignment horizontal="left" vertical="top" wrapText="1"/>
    </xf>
    <xf numFmtId="0" fontId="49" fillId="5" borderId="23" xfId="28" applyFont="1" applyFill="1" applyBorder="1" applyAlignment="1">
      <alignment horizontal="left" vertical="top" wrapText="1"/>
    </xf>
    <xf numFmtId="0" fontId="28" fillId="5" borderId="23" xfId="28" applyFont="1" applyFill="1" applyBorder="1" applyAlignment="1">
      <alignment horizontal="center" vertical="center" wrapText="1"/>
    </xf>
    <xf numFmtId="0" fontId="15" fillId="0" borderId="21" xfId="28" applyFont="1" applyBorder="1" applyAlignment="1">
      <alignment horizontal="left" vertical="top" wrapText="1"/>
    </xf>
    <xf numFmtId="0" fontId="15" fillId="0" borderId="5" xfId="28" applyFont="1" applyBorder="1" applyAlignment="1">
      <alignment horizontal="left" vertical="top" wrapText="1"/>
    </xf>
    <xf numFmtId="0" fontId="15" fillId="0" borderId="22" xfId="28" applyFont="1" applyBorder="1" applyAlignment="1">
      <alignment horizontal="left" vertical="top" wrapText="1"/>
    </xf>
    <xf numFmtId="0" fontId="15" fillId="7" borderId="23" xfId="28" applyFont="1" applyFill="1" applyBorder="1" applyAlignment="1">
      <alignment horizontal="left" vertical="top" wrapText="1"/>
    </xf>
    <xf numFmtId="0" fontId="15" fillId="7" borderId="23" xfId="28" applyFont="1" applyFill="1" applyBorder="1" applyAlignment="1">
      <alignment horizontal="left" vertical="center" wrapText="1"/>
    </xf>
    <xf numFmtId="0" fontId="28" fillId="0" borderId="12" xfId="21" applyFont="1" applyBorder="1" applyAlignment="1">
      <alignment horizontal="center" vertical="center"/>
    </xf>
    <xf numFmtId="0" fontId="28" fillId="0" borderId="11" xfId="21" applyFont="1" applyBorder="1" applyAlignment="1">
      <alignment horizontal="center" vertical="center"/>
    </xf>
    <xf numFmtId="0" fontId="28" fillId="0" borderId="8" xfId="21" applyFont="1" applyBorder="1" applyAlignment="1">
      <alignment horizontal="center" vertical="center"/>
    </xf>
    <xf numFmtId="0" fontId="41" fillId="0" borderId="12" xfId="21" applyFont="1" applyBorder="1" applyAlignment="1">
      <alignment horizontal="center" vertical="center"/>
    </xf>
    <xf numFmtId="0" fontId="41" fillId="0" borderId="11" xfId="21" applyFont="1" applyBorder="1" applyAlignment="1">
      <alignment horizontal="center" vertical="center"/>
    </xf>
    <xf numFmtId="0" fontId="41" fillId="0" borderId="8" xfId="21" applyFont="1" applyBorder="1" applyAlignment="1">
      <alignment horizontal="center" vertical="center"/>
    </xf>
    <xf numFmtId="0" fontId="13" fillId="0" borderId="2" xfId="0" applyNumberFormat="1" applyFont="1" applyFill="1" applyBorder="1" applyAlignment="1" applyProtection="1">
      <alignment horizontal="center"/>
    </xf>
    <xf numFmtId="0" fontId="13" fillId="0" borderId="6" xfId="0" applyNumberFormat="1" applyFont="1" applyFill="1" applyBorder="1" applyAlignment="1" applyProtection="1">
      <alignment horizontal="center"/>
    </xf>
    <xf numFmtId="0" fontId="11" fillId="0" borderId="4" xfId="0" applyNumberFormat="1" applyFont="1" applyFill="1" applyBorder="1" applyAlignment="1" applyProtection="1">
      <alignment horizontal="center"/>
    </xf>
    <xf numFmtId="0" fontId="11" fillId="0" borderId="10" xfId="0" applyNumberFormat="1" applyFont="1" applyFill="1" applyBorder="1" applyAlignment="1" applyProtection="1">
      <alignment horizontal="center"/>
    </xf>
    <xf numFmtId="166" fontId="13" fillId="0" borderId="2" xfId="0" applyFont="1" applyFill="1" applyBorder="1" applyAlignment="1">
      <alignment horizontal="center" readingOrder="2"/>
      <protection locked="0" hidden="1"/>
    </xf>
    <xf numFmtId="166" fontId="13" fillId="0" borderId="6" xfId="0" applyFont="1" applyFill="1" applyBorder="1" applyAlignment="1">
      <alignment horizontal="center" readingOrder="2"/>
      <protection locked="0" hidden="1"/>
    </xf>
    <xf numFmtId="166" fontId="13" fillId="0" borderId="1" xfId="0" applyFont="1" applyFill="1" applyBorder="1" applyAlignment="1">
      <alignment horizontal="center" readingOrder="2"/>
      <protection locked="0" hidden="1"/>
    </xf>
    <xf numFmtId="166" fontId="13" fillId="0" borderId="9" xfId="0" applyFont="1" applyFill="1" applyBorder="1" applyAlignment="1">
      <alignment horizontal="center" readingOrder="2"/>
      <protection locked="0" hidden="1"/>
    </xf>
    <xf numFmtId="166" fontId="10" fillId="0" borderId="12" xfId="0" applyFont="1" applyFill="1" applyBorder="1" applyAlignment="1">
      <alignment horizontal="center" vertical="center" wrapText="1"/>
      <protection locked="0" hidden="1"/>
    </xf>
    <xf numFmtId="166" fontId="10" fillId="0" borderId="11" xfId="0" applyFont="1" applyFill="1" applyBorder="1" applyAlignment="1">
      <alignment horizontal="center" vertical="center" wrapText="1"/>
      <protection locked="0" hidden="1"/>
    </xf>
    <xf numFmtId="166" fontId="13" fillId="0" borderId="12" xfId="0" applyFont="1" applyFill="1" applyBorder="1" applyAlignment="1">
      <alignment horizontal="center" vertical="center" readingOrder="2"/>
      <protection locked="0" hidden="1"/>
    </xf>
    <xf numFmtId="166" fontId="13" fillId="0" borderId="11" xfId="0" applyFont="1" applyFill="1" applyBorder="1" applyAlignment="1">
      <alignment horizontal="center" vertical="center" readingOrder="2"/>
      <protection locked="0" hidden="1"/>
    </xf>
    <xf numFmtId="166" fontId="13" fillId="0" borderId="8" xfId="0" applyFont="1" applyFill="1" applyBorder="1" applyAlignment="1">
      <alignment horizontal="center" vertical="center" readingOrder="2"/>
      <protection locked="0" hidden="1"/>
    </xf>
    <xf numFmtId="166" fontId="23" fillId="0" borderId="12" xfId="0" applyFont="1" applyFill="1" applyBorder="1" applyAlignment="1">
      <alignment horizontal="center" vertical="center" wrapText="1"/>
      <protection locked="0" hidden="1"/>
    </xf>
    <xf numFmtId="166" fontId="23" fillId="0" borderId="11" xfId="0" applyFont="1" applyFill="1" applyBorder="1" applyAlignment="1">
      <alignment horizontal="center" vertical="center" wrapText="1"/>
      <protection locked="0" hidden="1"/>
    </xf>
    <xf numFmtId="166" fontId="23" fillId="0" borderId="8" xfId="0" applyFont="1" applyFill="1" applyBorder="1" applyAlignment="1">
      <alignment horizontal="center" vertical="center" wrapText="1"/>
      <protection locked="0" hidden="1"/>
    </xf>
    <xf numFmtId="0" fontId="7" fillId="0" borderId="0" xfId="22" applyFont="1" applyAlignment="1">
      <alignment horizontal="center" vertical="center" textRotation="90"/>
    </xf>
    <xf numFmtId="0" fontId="11" fillId="0" borderId="1" xfId="0" applyNumberFormat="1" applyFont="1" applyFill="1" applyBorder="1" applyAlignment="1" applyProtection="1">
      <alignment horizontal="center" vertical="top" wrapText="1"/>
    </xf>
    <xf numFmtId="0" fontId="11" fillId="0" borderId="9" xfId="0" applyNumberFormat="1" applyFont="1" applyFill="1" applyBorder="1" applyAlignment="1" applyProtection="1">
      <alignment horizontal="center" vertical="top" wrapText="1"/>
    </xf>
    <xf numFmtId="0" fontId="11" fillId="0" borderId="4" xfId="0" applyNumberFormat="1" applyFont="1" applyFill="1" applyBorder="1" applyAlignment="1" applyProtection="1">
      <alignment horizontal="center" vertical="top" wrapText="1"/>
    </xf>
    <xf numFmtId="0" fontId="11" fillId="0" borderId="10"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xf>
    <xf numFmtId="0" fontId="13" fillId="0" borderId="9" xfId="0" applyNumberFormat="1" applyFont="1" applyFill="1" applyBorder="1" applyAlignment="1" applyProtection="1">
      <alignment horizontal="center"/>
    </xf>
    <xf numFmtId="0" fontId="11" fillId="0" borderId="11" xfId="0" applyNumberFormat="1" applyFont="1" applyFill="1" applyBorder="1" applyAlignment="1" applyProtection="1">
      <alignment horizontal="center" wrapText="1"/>
    </xf>
    <xf numFmtId="0" fontId="4" fillId="0" borderId="8" xfId="0" applyNumberFormat="1" applyFont="1" applyFill="1" applyBorder="1" applyAlignment="1" applyProtection="1">
      <alignment wrapText="1"/>
    </xf>
    <xf numFmtId="0" fontId="13" fillId="0" borderId="2" xfId="0" applyNumberFormat="1" applyFont="1" applyFill="1" applyBorder="1" applyAlignment="1" applyProtection="1">
      <alignment horizontal="center" vertical="center" wrapText="1" readingOrder="2"/>
    </xf>
    <xf numFmtId="0" fontId="13" fillId="0" borderId="6" xfId="0" applyNumberFormat="1" applyFont="1" applyFill="1" applyBorder="1" applyAlignment="1" applyProtection="1">
      <alignment horizontal="center" vertical="center" wrapText="1" readingOrder="2"/>
    </xf>
    <xf numFmtId="0" fontId="13" fillId="0" borderId="1" xfId="0" applyNumberFormat="1" applyFont="1" applyFill="1" applyBorder="1" applyAlignment="1" applyProtection="1">
      <alignment horizontal="center" vertical="center" wrapText="1" readingOrder="2"/>
    </xf>
    <xf numFmtId="0" fontId="13" fillId="0" borderId="9" xfId="0" applyNumberFormat="1" applyFont="1" applyFill="1" applyBorder="1" applyAlignment="1" applyProtection="1">
      <alignment horizontal="center" vertical="center" wrapText="1" readingOrder="2"/>
    </xf>
    <xf numFmtId="0" fontId="13" fillId="0" borderId="4" xfId="0" applyNumberFormat="1" applyFont="1" applyFill="1" applyBorder="1" applyAlignment="1" applyProtection="1">
      <alignment horizontal="center" vertical="center" wrapText="1" readingOrder="2"/>
    </xf>
    <xf numFmtId="0" fontId="13" fillId="0" borderId="10" xfId="0" applyNumberFormat="1" applyFont="1" applyFill="1" applyBorder="1" applyAlignment="1" applyProtection="1">
      <alignment horizontal="center" vertical="center" wrapText="1" readingOrder="2"/>
    </xf>
    <xf numFmtId="166" fontId="5" fillId="0" borderId="0" xfId="0" applyFont="1" applyFill="1" applyAlignment="1">
      <alignment horizontal="left"/>
      <protection locked="0" hidden="1"/>
    </xf>
    <xf numFmtId="2" fontId="41" fillId="0" borderId="12" xfId="0" applyNumberFormat="1" applyFont="1" applyFill="1" applyBorder="1" applyAlignment="1" applyProtection="1">
      <alignment horizontal="center" vertical="center" wrapText="1"/>
    </xf>
    <xf numFmtId="2" fontId="41" fillId="0" borderId="11" xfId="0" applyNumberFormat="1" applyFont="1" applyFill="1" applyBorder="1" applyAlignment="1" applyProtection="1">
      <alignment horizontal="center" vertical="center" wrapText="1"/>
    </xf>
    <xf numFmtId="2" fontId="41" fillId="0" borderId="8" xfId="0" applyNumberFormat="1" applyFont="1" applyFill="1" applyBorder="1" applyAlignment="1" applyProtection="1">
      <alignment horizontal="center" vertical="center" wrapText="1"/>
    </xf>
    <xf numFmtId="166" fontId="28" fillId="0" borderId="12" xfId="0" applyFont="1" applyFill="1" applyBorder="1" applyAlignment="1" applyProtection="1">
      <alignment horizontal="center" wrapText="1"/>
    </xf>
    <xf numFmtId="0" fontId="15" fillId="0" borderId="11" xfId="0" applyNumberFormat="1" applyFont="1" applyFill="1" applyBorder="1" applyAlignment="1" applyProtection="1"/>
    <xf numFmtId="166" fontId="28" fillId="0" borderId="4" xfId="0" applyFont="1" applyFill="1" applyBorder="1" applyAlignment="1" applyProtection="1">
      <alignment horizontal="center" vertical="center"/>
    </xf>
    <xf numFmtId="166" fontId="28" fillId="0" borderId="3" xfId="0" applyFont="1" applyFill="1" applyBorder="1" applyAlignment="1" applyProtection="1">
      <alignment horizontal="center" vertical="center"/>
    </xf>
    <xf numFmtId="166" fontId="28" fillId="0" borderId="10" xfId="0" applyFont="1" applyFill="1" applyBorder="1" applyAlignment="1" applyProtection="1">
      <alignment horizontal="center" vertical="center"/>
    </xf>
    <xf numFmtId="166" fontId="28" fillId="0" borderId="1" xfId="0" applyFont="1" applyFill="1" applyBorder="1" applyAlignment="1" applyProtection="1">
      <alignment horizontal="center" vertical="center"/>
    </xf>
    <xf numFmtId="166" fontId="28" fillId="0" borderId="0" xfId="0" applyFont="1" applyFill="1" applyAlignment="1" applyProtection="1">
      <alignment horizontal="center" vertical="center"/>
    </xf>
    <xf numFmtId="166" fontId="28" fillId="0" borderId="9" xfId="0" applyFont="1" applyFill="1" applyBorder="1" applyAlignment="1" applyProtection="1">
      <alignment horizontal="center" vertical="center"/>
    </xf>
    <xf numFmtId="166" fontId="28" fillId="0" borderId="12" xfId="0" applyFont="1" applyFill="1" applyBorder="1" applyAlignment="1" applyProtection="1">
      <alignment horizontal="center"/>
    </xf>
    <xf numFmtId="166" fontId="28" fillId="0" borderId="11" xfId="0" applyFont="1" applyFill="1" applyBorder="1" applyAlignment="1" applyProtection="1">
      <alignment horizontal="center"/>
    </xf>
    <xf numFmtId="166" fontId="28" fillId="0" borderId="11" xfId="0" applyFont="1" applyFill="1" applyBorder="1" applyAlignment="1" applyProtection="1">
      <alignment horizontal="center" vertical="top" wrapText="1"/>
    </xf>
    <xf numFmtId="0" fontId="15" fillId="0" borderId="8" xfId="0" applyNumberFormat="1" applyFont="1" applyFill="1" applyBorder="1" applyAlignment="1" applyProtection="1"/>
    <xf numFmtId="166" fontId="28" fillId="0" borderId="11" xfId="0" applyFont="1" applyFill="1" applyBorder="1" applyAlignment="1" applyProtection="1">
      <alignment horizontal="center" vertical="top"/>
    </xf>
    <xf numFmtId="166" fontId="28" fillId="0" borderId="8" xfId="0" applyFont="1" applyFill="1" applyBorder="1" applyAlignment="1" applyProtection="1">
      <alignment horizontal="center" vertical="top"/>
    </xf>
    <xf numFmtId="0" fontId="18" fillId="0" borderId="1" xfId="22" applyFont="1" applyBorder="1" applyAlignment="1">
      <alignment horizontal="center" vertical="center"/>
    </xf>
    <xf numFmtId="0" fontId="18" fillId="0" borderId="9" xfId="22" applyFont="1" applyBorder="1" applyAlignment="1">
      <alignment horizontal="center" vertical="center"/>
    </xf>
    <xf numFmtId="0" fontId="18" fillId="0" borderId="4" xfId="22" applyFont="1" applyBorder="1" applyAlignment="1">
      <alignment horizontal="center" vertical="center"/>
    </xf>
    <xf numFmtId="0" fontId="18" fillId="0" borderId="10" xfId="22" applyFont="1" applyBorder="1" applyAlignment="1">
      <alignment horizontal="center" vertical="center"/>
    </xf>
    <xf numFmtId="0" fontId="18" fillId="0" borderId="4" xfId="22" applyFont="1" applyBorder="1" applyAlignment="1">
      <alignment horizontal="center" vertical="center" readingOrder="2"/>
    </xf>
    <xf numFmtId="0" fontId="18" fillId="0" borderId="10" xfId="22" applyFont="1" applyBorder="1" applyAlignment="1">
      <alignment horizontal="center" vertical="center" readingOrder="2"/>
    </xf>
    <xf numFmtId="0" fontId="18" fillId="0" borderId="1" xfId="22" applyFont="1" applyBorder="1" applyAlignment="1">
      <alignment horizontal="center" vertical="center" readingOrder="2"/>
    </xf>
    <xf numFmtId="0" fontId="18" fillId="0" borderId="9" xfId="22" applyFont="1" applyBorder="1" applyAlignment="1">
      <alignment horizontal="center" vertical="center" readingOrder="2"/>
    </xf>
    <xf numFmtId="0" fontId="6" fillId="0" borderId="0" xfId="22" applyFont="1" applyAlignment="1">
      <alignment horizontal="center" vertical="top"/>
    </xf>
    <xf numFmtId="0" fontId="11" fillId="0" borderId="0" xfId="22" applyFont="1" applyAlignment="1">
      <alignment horizontal="center" vertical="top"/>
    </xf>
    <xf numFmtId="0" fontId="5" fillId="0" borderId="0" xfId="27" applyFont="1" applyAlignment="1" applyProtection="1">
      <alignment horizontal="left"/>
      <protection locked="0" hidden="1"/>
    </xf>
    <xf numFmtId="0" fontId="18" fillId="0" borderId="2" xfId="22" applyFont="1" applyBorder="1" applyAlignment="1">
      <alignment horizontal="center"/>
    </xf>
    <xf numFmtId="0" fontId="18" fillId="0" borderId="6" xfId="22" applyFont="1" applyBorder="1" applyAlignment="1">
      <alignment horizontal="center"/>
    </xf>
    <xf numFmtId="0" fontId="20" fillId="0" borderId="4" xfId="22" applyFont="1" applyBorder="1" applyAlignment="1">
      <alignment horizontal="center" vertical="center" wrapText="1"/>
    </xf>
    <xf numFmtId="0" fontId="20" fillId="0" borderId="10" xfId="22" applyFont="1" applyBorder="1" applyAlignment="1">
      <alignment horizontal="center" vertical="center" wrapText="1"/>
    </xf>
    <xf numFmtId="0" fontId="20" fillId="0" borderId="4" xfId="22" applyFont="1" applyBorder="1" applyAlignment="1">
      <alignment horizontal="center" vertical="center" wrapText="1" readingOrder="1"/>
    </xf>
    <xf numFmtId="0" fontId="20" fillId="0" borderId="10" xfId="22" applyFont="1" applyBorder="1" applyAlignment="1">
      <alignment horizontal="center" vertical="center" wrapText="1" readingOrder="1"/>
    </xf>
    <xf numFmtId="0" fontId="18" fillId="0" borderId="3" xfId="22" applyFont="1" applyBorder="1" applyAlignment="1">
      <alignment horizontal="center" vertical="center"/>
    </xf>
    <xf numFmtId="0" fontId="20" fillId="0" borderId="2" xfId="22" applyFont="1" applyBorder="1" applyAlignment="1">
      <alignment horizontal="center" vertical="center" wrapText="1"/>
    </xf>
    <xf numFmtId="0" fontId="20" fillId="0" borderId="6" xfId="22" applyFont="1" applyBorder="1" applyAlignment="1">
      <alignment horizontal="center" vertical="center" wrapText="1"/>
    </xf>
    <xf numFmtId="0" fontId="6" fillId="0" borderId="0" xfId="22" applyFont="1" applyAlignment="1">
      <alignment horizontal="center"/>
    </xf>
    <xf numFmtId="0" fontId="11" fillId="0" borderId="0" xfId="22" applyFont="1" applyAlignment="1">
      <alignment horizontal="center"/>
    </xf>
    <xf numFmtId="0" fontId="18" fillId="0" borderId="7" xfId="22" applyFont="1" applyBorder="1" applyAlignment="1">
      <alignment horizontal="center"/>
    </xf>
    <xf numFmtId="0" fontId="44" fillId="0" borderId="11" xfId="0" applyNumberFormat="1" applyFont="1" applyFill="1" applyBorder="1" applyAlignment="1" applyProtection="1">
      <alignment horizontal="center" vertical="center" wrapText="1" readingOrder="1"/>
    </xf>
    <xf numFmtId="0" fontId="44" fillId="0" borderId="8" xfId="0" applyNumberFormat="1" applyFont="1" applyFill="1" applyBorder="1" applyAlignment="1" applyProtection="1">
      <alignment horizontal="center" vertical="center" wrapText="1" readingOrder="1"/>
    </xf>
    <xf numFmtId="0" fontId="44" fillId="0" borderId="2" xfId="0" applyNumberFormat="1" applyFont="1" applyFill="1" applyBorder="1" applyAlignment="1" applyProtection="1">
      <alignment horizontal="center" wrapText="1" readingOrder="1"/>
    </xf>
    <xf numFmtId="0" fontId="44" fillId="0" borderId="6" xfId="0" applyNumberFormat="1" applyFont="1" applyFill="1" applyBorder="1" applyAlignment="1" applyProtection="1">
      <alignment horizontal="center" wrapText="1" readingOrder="1"/>
    </xf>
    <xf numFmtId="0" fontId="44" fillId="0" borderId="1" xfId="0" applyNumberFormat="1" applyFont="1" applyFill="1" applyBorder="1" applyAlignment="1" applyProtection="1">
      <alignment horizontal="center" wrapText="1" readingOrder="1"/>
    </xf>
    <xf numFmtId="0" fontId="44" fillId="0" borderId="9" xfId="0" applyNumberFormat="1" applyFont="1" applyFill="1" applyBorder="1" applyAlignment="1" applyProtection="1">
      <alignment horizontal="center" wrapText="1" readingOrder="1"/>
    </xf>
    <xf numFmtId="0" fontId="44" fillId="0" borderId="12" xfId="0" applyNumberFormat="1" applyFont="1" applyFill="1" applyBorder="1" applyAlignment="1" applyProtection="1">
      <alignment horizontal="center" vertical="center" wrapText="1" readingOrder="1"/>
    </xf>
    <xf numFmtId="166" fontId="44" fillId="0" borderId="1" xfId="0" applyFont="1" applyFill="1" applyBorder="1" applyAlignment="1" applyProtection="1">
      <alignment horizontal="center" vertical="top" wrapText="1" readingOrder="1"/>
    </xf>
    <xf numFmtId="166" fontId="44" fillId="0" borderId="9" xfId="0" applyFont="1" applyFill="1" applyBorder="1" applyAlignment="1" applyProtection="1">
      <alignment horizontal="center" vertical="top" wrapText="1" readingOrder="1"/>
    </xf>
    <xf numFmtId="166" fontId="44" fillId="0" borderId="4" xfId="0" applyFont="1" applyFill="1" applyBorder="1" applyAlignment="1" applyProtection="1">
      <alignment horizontal="center" vertical="top" wrapText="1" readingOrder="1"/>
    </xf>
    <xf numFmtId="166" fontId="44" fillId="0" borderId="10" xfId="0" applyFont="1" applyFill="1" applyBorder="1" applyAlignment="1" applyProtection="1">
      <alignment horizontal="center" vertical="top" wrapText="1" readingOrder="1"/>
    </xf>
    <xf numFmtId="0" fontId="11" fillId="0" borderId="0" xfId="0" applyNumberFormat="1" applyFont="1" applyFill="1" applyAlignment="1" applyProtection="1">
      <alignment horizontal="center" wrapText="1"/>
    </xf>
    <xf numFmtId="166" fontId="30" fillId="0" borderId="1" xfId="26" applyFont="1" applyFill="1" applyBorder="1" applyAlignment="1" applyProtection="1">
      <alignment horizontal="left"/>
    </xf>
    <xf numFmtId="166" fontId="30" fillId="0" borderId="9" xfId="26" applyFont="1" applyFill="1" applyBorder="1" applyAlignment="1" applyProtection="1">
      <alignment horizontal="left"/>
    </xf>
    <xf numFmtId="166" fontId="28" fillId="0" borderId="12" xfId="26" applyFont="1" applyFill="1" applyBorder="1" applyAlignment="1" applyProtection="1">
      <alignment horizontal="center" vertical="center" wrapText="1"/>
    </xf>
    <xf numFmtId="166" fontId="28" fillId="0" borderId="8" xfId="26" applyFont="1" applyFill="1" applyBorder="1" applyAlignment="1" applyProtection="1">
      <alignment horizontal="center" vertical="center" wrapText="1"/>
    </xf>
    <xf numFmtId="166" fontId="28" fillId="0" borderId="11" xfId="26" applyFont="1" applyFill="1" applyBorder="1" applyAlignment="1" applyProtection="1">
      <alignment horizontal="center" vertical="center" wrapText="1"/>
    </xf>
    <xf numFmtId="49" fontId="4" fillId="0" borderId="0" xfId="26" applyNumberFormat="1" applyFill="1" applyAlignment="1" applyProtection="1">
      <alignment horizontal="center"/>
    </xf>
    <xf numFmtId="166" fontId="28" fillId="0" borderId="2" xfId="26" applyFont="1" applyFill="1" applyBorder="1" applyAlignment="1" applyProtection="1">
      <alignment horizontal="center" vertical="center" wrapText="1"/>
    </xf>
    <xf numFmtId="166" fontId="28" fillId="0" borderId="6" xfId="26" applyFont="1" applyFill="1" applyBorder="1" applyAlignment="1" applyProtection="1">
      <alignment horizontal="center" vertical="center" wrapText="1"/>
    </xf>
    <xf numFmtId="166" fontId="28" fillId="0" borderId="4" xfId="26" applyFont="1" applyFill="1" applyBorder="1" applyAlignment="1" applyProtection="1">
      <alignment horizontal="center" vertical="center"/>
    </xf>
    <xf numFmtId="166" fontId="28" fillId="0" borderId="10" xfId="26" applyFont="1" applyFill="1" applyBorder="1" applyAlignment="1" applyProtection="1">
      <alignment horizontal="center" vertical="center"/>
    </xf>
    <xf numFmtId="166" fontId="28" fillId="0" borderId="1" xfId="26" applyFont="1" applyFill="1" applyBorder="1" applyAlignment="1" applyProtection="1">
      <alignment horizontal="center" vertical="center" wrapText="1"/>
    </xf>
    <xf numFmtId="166" fontId="28" fillId="0" borderId="9" xfId="26" applyFont="1" applyFill="1" applyBorder="1" applyAlignment="1" applyProtection="1">
      <alignment horizontal="center" vertical="center" wrapText="1"/>
    </xf>
    <xf numFmtId="166" fontId="28" fillId="0" borderId="7" xfId="26" applyFont="1" applyFill="1" applyBorder="1" applyAlignment="1" applyProtection="1">
      <alignment horizontal="center" vertical="center" wrapText="1"/>
    </xf>
    <xf numFmtId="166" fontId="65" fillId="0" borderId="4" xfId="26" applyFont="1" applyFill="1" applyBorder="1" applyAlignment="1" applyProtection="1">
      <alignment horizontal="center" vertical="center" wrapText="1"/>
    </xf>
    <xf numFmtId="166" fontId="65" fillId="0" borderId="3" xfId="26" applyFont="1" applyFill="1" applyBorder="1" applyAlignment="1" applyProtection="1">
      <alignment horizontal="center" vertical="center" wrapText="1"/>
    </xf>
    <xf numFmtId="166" fontId="65" fillId="0" borderId="10" xfId="26" applyFont="1" applyFill="1" applyBorder="1" applyAlignment="1" applyProtection="1">
      <alignment horizontal="center" vertical="center" wrapText="1"/>
    </xf>
    <xf numFmtId="166" fontId="28" fillId="0" borderId="4" xfId="26" applyFont="1" applyFill="1" applyBorder="1" applyAlignment="1" applyProtection="1">
      <alignment horizontal="center" vertical="center" wrapText="1"/>
    </xf>
    <xf numFmtId="166" fontId="28" fillId="0" borderId="10" xfId="26" applyFont="1" applyFill="1" applyBorder="1" applyAlignment="1" applyProtection="1">
      <alignment horizontal="center" vertical="center" wrapText="1"/>
    </xf>
    <xf numFmtId="0" fontId="11" fillId="0" borderId="0" xfId="26" applyNumberFormat="1" applyFont="1" applyFill="1" applyAlignment="1" applyProtection="1">
      <alignment horizontal="center"/>
    </xf>
    <xf numFmtId="0" fontId="13" fillId="0" borderId="0" xfId="26" applyNumberFormat="1" applyFont="1" applyFill="1" applyAlignment="1" applyProtection="1">
      <alignment horizontal="center" readingOrder="2"/>
    </xf>
    <xf numFmtId="0" fontId="28" fillId="0" borderId="0" xfId="26" applyNumberFormat="1" applyFont="1" applyFill="1" applyAlignment="1" applyProtection="1">
      <alignment horizontal="center"/>
    </xf>
    <xf numFmtId="166" fontId="28" fillId="0" borderId="23" xfId="26" applyFont="1" applyFill="1" applyBorder="1" applyAlignment="1" applyProtection="1">
      <alignment horizontal="center" vertical="center" wrapText="1"/>
    </xf>
    <xf numFmtId="166" fontId="28" fillId="0" borderId="3" xfId="26" applyFont="1" applyFill="1" applyBorder="1" applyAlignment="1" applyProtection="1">
      <alignment horizontal="center" vertical="center" wrapText="1"/>
    </xf>
    <xf numFmtId="166" fontId="30" fillId="0" borderId="4" xfId="26" applyFont="1" applyFill="1" applyBorder="1" applyAlignment="1" applyProtection="1">
      <alignment horizontal="left"/>
    </xf>
    <xf numFmtId="166" fontId="30" fillId="0" borderId="10" xfId="26" applyFont="1" applyFill="1" applyBorder="1" applyAlignment="1" applyProtection="1">
      <alignment horizontal="left"/>
    </xf>
    <xf numFmtId="166" fontId="28" fillId="0" borderId="21" xfId="26" applyFont="1" applyFill="1" applyBorder="1" applyAlignment="1" applyProtection="1">
      <alignment horizontal="center" vertical="center" wrapText="1"/>
    </xf>
    <xf numFmtId="166" fontId="28" fillId="0" borderId="22" xfId="26" applyFont="1" applyFill="1" applyBorder="1" applyAlignment="1" applyProtection="1">
      <alignment horizontal="center" vertical="center" wrapText="1"/>
    </xf>
    <xf numFmtId="0" fontId="28" fillId="0" borderId="21" xfId="29" applyFont="1" applyBorder="1" applyAlignment="1">
      <alignment horizontal="left" vertical="center" wrapText="1" readingOrder="1"/>
    </xf>
    <xf numFmtId="0" fontId="28" fillId="0" borderId="5" xfId="29" applyFont="1" applyBorder="1" applyAlignment="1">
      <alignment horizontal="left" vertical="center" wrapText="1" readingOrder="1"/>
    </xf>
    <xf numFmtId="0" fontId="28" fillId="0" borderId="5" xfId="29" applyFont="1" applyBorder="1" applyAlignment="1">
      <alignment horizontal="right" vertical="center" wrapText="1" readingOrder="1"/>
    </xf>
    <xf numFmtId="0" fontId="28" fillId="0" borderId="22" xfId="29" applyFont="1" applyBorder="1" applyAlignment="1">
      <alignment horizontal="right" vertical="center" wrapText="1" readingOrder="1"/>
    </xf>
    <xf numFmtId="0" fontId="28" fillId="0" borderId="12" xfId="29" applyFont="1" applyBorder="1" applyAlignment="1">
      <alignment horizontal="center" vertical="center" wrapText="1" readingOrder="1"/>
    </xf>
    <xf numFmtId="0" fontId="28" fillId="0" borderId="8" xfId="29" applyFont="1" applyBorder="1" applyAlignment="1">
      <alignment horizontal="center" vertical="center" wrapText="1" readingOrder="1"/>
    </xf>
    <xf numFmtId="0" fontId="28" fillId="0" borderId="23" xfId="29" applyFont="1" applyBorder="1" applyAlignment="1">
      <alignment horizontal="center" vertical="center" wrapText="1" readingOrder="1"/>
    </xf>
    <xf numFmtId="0" fontId="28" fillId="0" borderId="21" xfId="29" applyFont="1" applyBorder="1" applyAlignment="1">
      <alignment horizontal="center" vertical="center" wrapText="1" readingOrder="1"/>
    </xf>
    <xf numFmtId="0" fontId="28" fillId="0" borderId="22" xfId="29" applyFont="1" applyBorder="1" applyAlignment="1">
      <alignment horizontal="center" vertical="center" wrapText="1" readingOrder="1"/>
    </xf>
    <xf numFmtId="0" fontId="4" fillId="0" borderId="0" xfId="29" applyFont="1" applyAlignment="1">
      <alignment horizontal="left" vertical="center" wrapText="1"/>
    </xf>
    <xf numFmtId="0" fontId="21" fillId="0" borderId="23" xfId="29" applyFont="1" applyBorder="1" applyAlignment="1">
      <alignment horizontal="right" wrapText="1"/>
    </xf>
    <xf numFmtId="0" fontId="4" fillId="0" borderId="0" xfId="29" applyFont="1" applyAlignment="1">
      <alignment horizontal="left" vertical="center"/>
    </xf>
    <xf numFmtId="0" fontId="4" fillId="0" borderId="7" xfId="29" applyFont="1" applyBorder="1" applyAlignment="1">
      <alignment horizontal="right" wrapText="1" readingOrder="2"/>
    </xf>
    <xf numFmtId="0" fontId="4" fillId="0" borderId="0" xfId="29" applyFont="1" applyAlignment="1">
      <alignment horizontal="right" vertical="center" wrapText="1" readingOrder="2"/>
    </xf>
    <xf numFmtId="0" fontId="4" fillId="0" borderId="0" xfId="29" applyFont="1" applyAlignment="1">
      <alignment horizontal="right" vertical="center" readingOrder="2"/>
    </xf>
    <xf numFmtId="0" fontId="4" fillId="0" borderId="7" xfId="29" applyFont="1" applyBorder="1" applyAlignment="1">
      <alignment horizontal="left" wrapText="1"/>
    </xf>
    <xf numFmtId="1" fontId="95" fillId="0" borderId="12" xfId="0" applyNumberFormat="1" applyFont="1" applyFill="1" applyBorder="1" applyAlignment="1">
      <alignment horizontal="center" vertical="center"/>
      <protection locked="0" hidden="1"/>
    </xf>
    <xf numFmtId="1" fontId="95" fillId="0" borderId="11" xfId="0" applyNumberFormat="1" applyFont="1" applyFill="1" applyBorder="1" applyAlignment="1">
      <alignment horizontal="center" vertical="center"/>
      <protection locked="0" hidden="1"/>
    </xf>
    <xf numFmtId="1" fontId="95" fillId="0" borderId="8" xfId="0" applyNumberFormat="1" applyFont="1" applyFill="1" applyBorder="1" applyAlignment="1">
      <alignment horizontal="center" vertical="center"/>
      <protection locked="0" hidden="1"/>
    </xf>
    <xf numFmtId="3" fontId="94" fillId="0" borderId="12" xfId="0" applyNumberFormat="1" applyFont="1" applyFill="1" applyBorder="1" applyAlignment="1">
      <alignment horizontal="center" vertical="center" wrapText="1"/>
      <protection locked="0" hidden="1"/>
    </xf>
    <xf numFmtId="3" fontId="94" fillId="0" borderId="11" xfId="0" applyNumberFormat="1" applyFont="1" applyFill="1" applyBorder="1" applyAlignment="1">
      <alignment horizontal="center" vertical="center" wrapText="1"/>
      <protection locked="0" hidden="1"/>
    </xf>
    <xf numFmtId="3" fontId="94" fillId="0" borderId="8" xfId="0" applyNumberFormat="1" applyFont="1" applyFill="1" applyBorder="1" applyAlignment="1">
      <alignment horizontal="center" vertical="center" wrapText="1"/>
      <protection locked="0" hidden="1"/>
    </xf>
    <xf numFmtId="166" fontId="96" fillId="0" borderId="12" xfId="0" applyFont="1" applyFill="1" applyBorder="1" applyAlignment="1">
      <alignment horizontal="center" vertical="center" readingOrder="2"/>
      <protection locked="0" hidden="1"/>
    </xf>
    <xf numFmtId="166" fontId="96" fillId="0" borderId="11" xfId="0" applyFont="1" applyFill="1" applyBorder="1" applyAlignment="1">
      <alignment horizontal="center" vertical="center" readingOrder="2"/>
      <protection locked="0" hidden="1"/>
    </xf>
    <xf numFmtId="166" fontId="96" fillId="0" borderId="8" xfId="0" applyFont="1" applyFill="1" applyBorder="1" applyAlignment="1">
      <alignment horizontal="center" vertical="center" readingOrder="2"/>
      <protection locked="0" hidden="1"/>
    </xf>
    <xf numFmtId="166" fontId="40" fillId="0" borderId="12" xfId="0" applyFont="1" applyFill="1" applyBorder="1" applyAlignment="1">
      <alignment horizontal="center" vertical="center"/>
      <protection locked="0" hidden="1"/>
    </xf>
    <xf numFmtId="166" fontId="40" fillId="0" borderId="11" xfId="0" applyFont="1" applyFill="1" applyBorder="1" applyAlignment="1">
      <alignment horizontal="center" vertical="center"/>
      <protection locked="0" hidden="1"/>
    </xf>
    <xf numFmtId="166" fontId="40" fillId="0" borderId="8" xfId="0" applyFont="1" applyFill="1" applyBorder="1" applyAlignment="1">
      <alignment horizontal="center" vertical="center"/>
      <protection locked="0" hidden="1"/>
    </xf>
    <xf numFmtId="166" fontId="28" fillId="0" borderId="12" xfId="0" applyFont="1" applyFill="1" applyBorder="1" applyAlignment="1">
      <alignment horizontal="center" vertical="center" wrapText="1"/>
      <protection locked="0" hidden="1"/>
    </xf>
    <xf numFmtId="166" fontId="28" fillId="0" borderId="11" xfId="0" applyFont="1" applyFill="1" applyBorder="1" applyAlignment="1">
      <alignment horizontal="center" vertical="center" wrapText="1"/>
      <protection locked="0" hidden="1"/>
    </xf>
    <xf numFmtId="166" fontId="28" fillId="0" borderId="8" xfId="0" applyFont="1" applyFill="1" applyBorder="1" applyAlignment="1">
      <alignment horizontal="center" vertical="center" wrapText="1"/>
      <protection locked="0" hidden="1"/>
    </xf>
    <xf numFmtId="166" fontId="28" fillId="0" borderId="12" xfId="0" applyFont="1" applyFill="1" applyBorder="1" applyAlignment="1">
      <alignment horizontal="center" vertical="center"/>
      <protection locked="0" hidden="1"/>
    </xf>
    <xf numFmtId="166" fontId="28" fillId="0" borderId="11" xfId="0" applyFont="1" applyFill="1" applyBorder="1" applyAlignment="1">
      <alignment horizontal="center" vertical="center"/>
      <protection locked="0" hidden="1"/>
    </xf>
    <xf numFmtId="166" fontId="0" fillId="2" borderId="8" xfId="0" applyBorder="1" applyAlignment="1" applyProtection="1">
      <alignment horizontal="center" vertical="center"/>
    </xf>
    <xf numFmtId="0" fontId="11" fillId="0" borderId="11" xfId="22" applyFont="1" applyBorder="1" applyAlignment="1">
      <alignment horizontal="center" vertical="center"/>
    </xf>
    <xf numFmtId="0" fontId="11" fillId="0" borderId="8" xfId="22" applyFont="1" applyBorder="1" applyAlignment="1">
      <alignment horizontal="center" vertical="center"/>
    </xf>
    <xf numFmtId="166" fontId="8" fillId="0" borderId="12" xfId="0" applyFont="1" applyFill="1" applyBorder="1" applyAlignment="1">
      <alignment horizontal="center" wrapText="1" readingOrder="2"/>
      <protection locked="0" hidden="1"/>
    </xf>
    <xf numFmtId="166" fontId="8" fillId="0" borderId="11" xfId="0" applyFont="1" applyFill="1" applyBorder="1" applyAlignment="1">
      <alignment horizontal="center" wrapText="1" readingOrder="2"/>
      <protection locked="0" hidden="1"/>
    </xf>
    <xf numFmtId="166" fontId="7" fillId="0" borderId="0" xfId="0" applyFont="1" applyFill="1" applyAlignment="1">
      <alignment horizontal="center" vertical="center" textRotation="90"/>
      <protection locked="0" hidden="1"/>
    </xf>
  </cellXfs>
  <cellStyles count="31">
    <cellStyle name="%" xfId="1" xr:uid="{00000000-0005-0000-0000-000000000000}"/>
    <cellStyle name="Comma 2" xfId="2" xr:uid="{00000000-0005-0000-0000-000001000000}"/>
    <cellStyle name="Comma 3" xfId="3" xr:uid="{00000000-0005-0000-0000-000002000000}"/>
    <cellStyle name="Comma 4" xfId="4" xr:uid="{00000000-0005-0000-0000-000003000000}"/>
    <cellStyle name="Currency 2" xfId="5" xr:uid="{00000000-0005-0000-0000-000004000000}"/>
    <cellStyle name="Microsoft Excel found an error in the formula you entered. Do you want to accept the correction proposed below?_x000a__x000a_|_x000a__x000a_• To accept the correction, click Yes._x000a_• To close this message and correct the formula yourself, click No." xfId="6" xr:uid="{00000000-0005-0000-0000-000005000000}"/>
    <cellStyle name="MS_Arabic" xfId="7" xr:uid="{00000000-0005-0000-0000-000006000000}"/>
    <cellStyle name="MS_Latin" xfId="8" xr:uid="{00000000-0005-0000-0000-000007000000}"/>
    <cellStyle name="Normal" xfId="0" builtinId="0"/>
    <cellStyle name="Normal 2" xfId="9" xr:uid="{00000000-0005-0000-0000-000009000000}"/>
    <cellStyle name="Normal 2 2" xfId="10" xr:uid="{00000000-0005-0000-0000-00000A000000}"/>
    <cellStyle name="Normal 2 2 2" xfId="11" xr:uid="{00000000-0005-0000-0000-00000B000000}"/>
    <cellStyle name="Normal 2 3" xfId="12" xr:uid="{00000000-0005-0000-0000-00000C000000}"/>
    <cellStyle name="Normal 2 4" xfId="13" xr:uid="{00000000-0005-0000-0000-00000D000000}"/>
    <cellStyle name="Normal 3" xfId="14" xr:uid="{00000000-0005-0000-0000-00000E000000}"/>
    <cellStyle name="Normal 3 2" xfId="15" xr:uid="{00000000-0005-0000-0000-00000F000000}"/>
    <cellStyle name="Normal 4" xfId="16" xr:uid="{00000000-0005-0000-0000-000010000000}"/>
    <cellStyle name="Normal 5" xfId="17" xr:uid="{00000000-0005-0000-0000-000011000000}"/>
    <cellStyle name="Normal 6" xfId="26" xr:uid="{00000000-0005-0000-0000-000012000000}"/>
    <cellStyle name="Normal 7" xfId="27" xr:uid="{00000000-0005-0000-0000-000013000000}"/>
    <cellStyle name="Normal 8" xfId="28" xr:uid="{00000000-0005-0000-0000-000014000000}"/>
    <cellStyle name="Normal 9" xfId="29" xr:uid="{F525F84F-8527-47EE-854E-AC0EC64C117D}"/>
    <cellStyle name="Normal_Sheet1" xfId="18" xr:uid="{00000000-0005-0000-0000-000015000000}"/>
    <cellStyle name="Normal_TABLE21 (2)" xfId="19" xr:uid="{00000000-0005-0000-0000-000016000000}"/>
    <cellStyle name="Normal_TABLE22 (2)" xfId="20" xr:uid="{00000000-0005-0000-0000-000017000000}"/>
    <cellStyle name="Normal_TABLE27" xfId="21" xr:uid="{00000000-0005-0000-0000-000018000000}"/>
    <cellStyle name="Normal_TABLE8 (2)" xfId="22" xr:uid="{00000000-0005-0000-0000-000019000000}"/>
    <cellStyle name="Percent 2" xfId="23" xr:uid="{00000000-0005-0000-0000-00001A000000}"/>
    <cellStyle name="Percent 3" xfId="24" xr:uid="{00000000-0005-0000-0000-00001B000000}"/>
    <cellStyle name="Percent 4" xfId="30" xr:uid="{650D1190-E1A3-4315-8B66-229451ECA785}"/>
    <cellStyle name="Style 1" xfId="25" xr:uid="{00000000-0005-0000-0000-00001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1.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69"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dr:twoCellAnchor>
    <xdr:from>
      <xdr:col>11</xdr:col>
      <xdr:colOff>0</xdr:colOff>
      <xdr:row>10</xdr:row>
      <xdr:rowOff>152400</xdr:rowOff>
    </xdr:from>
    <xdr:to>
      <xdr:col>11</xdr:col>
      <xdr:colOff>0</xdr:colOff>
      <xdr:row>10</xdr:row>
      <xdr:rowOff>152400</xdr:rowOff>
    </xdr:to>
    <xdr:sp macro="" textlink="">
      <xdr:nvSpPr>
        <xdr:cNvPr id="54733" name="Line 1">
          <a:extLst>
            <a:ext uri="{FF2B5EF4-FFF2-40B4-BE49-F238E27FC236}">
              <a16:creationId xmlns:a16="http://schemas.microsoft.com/office/drawing/2014/main" id="{00000000-0008-0000-1900-0000CDD50000}"/>
            </a:ext>
          </a:extLst>
        </xdr:cNvPr>
        <xdr:cNvSpPr>
          <a:spLocks noChangeShapeType="1"/>
        </xdr:cNvSpPr>
      </xdr:nvSpPr>
      <xdr:spPr bwMode="auto">
        <a:xfrm flipH="1">
          <a:off x="12268200" y="1485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sd_ska\AppData\Local\Microsoft\Windows\INetCache\Content.Outlook\C6WFF7ZQ\BOP%20%20IIP%20(Q3%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1"/>
      <sheetName val="52"/>
    </sheetNames>
    <sheetDataSet>
      <sheetData sheetId="0" refreshError="1"/>
      <sheetData sheetId="1">
        <row r="10">
          <cell r="C10">
            <v>7125.4</v>
          </cell>
          <cell r="D10">
            <v>7130.6</v>
          </cell>
          <cell r="E10">
            <v>7143.6</v>
          </cell>
          <cell r="H10">
            <v>7862</v>
          </cell>
          <cell r="I10">
            <v>7871.9</v>
          </cell>
        </row>
        <row r="11">
          <cell r="C11">
            <v>16341.9</v>
          </cell>
          <cell r="D11">
            <v>16403.400000000001</v>
          </cell>
          <cell r="E11">
            <v>17632.5</v>
          </cell>
          <cell r="H11">
            <v>17690.599999999999</v>
          </cell>
          <cell r="I11">
            <v>17773.599999999999</v>
          </cell>
        </row>
        <row r="12">
          <cell r="C12">
            <v>26003.7</v>
          </cell>
          <cell r="D12">
            <v>26480.400000000001</v>
          </cell>
          <cell r="E12">
            <v>25873.1</v>
          </cell>
          <cell r="H12">
            <v>29087.200000000001</v>
          </cell>
          <cell r="I12">
            <v>27075.1</v>
          </cell>
        </row>
        <row r="13">
          <cell r="C13">
            <v>1325.9</v>
          </cell>
          <cell r="D13">
            <v>1551.8</v>
          </cell>
          <cell r="E13">
            <v>1640.4</v>
          </cell>
          <cell r="F13">
            <v>1785.2</v>
          </cell>
          <cell r="H13">
            <v>1622.7</v>
          </cell>
          <cell r="I13">
            <v>1869.2</v>
          </cell>
        </row>
        <row r="15">
          <cell r="C15">
            <v>12262.4</v>
          </cell>
          <cell r="D15">
            <v>12468.6</v>
          </cell>
          <cell r="E15">
            <v>12527.7</v>
          </cell>
          <cell r="F15">
            <v>12590.1</v>
          </cell>
          <cell r="G15">
            <v>12741.2</v>
          </cell>
          <cell r="H15">
            <v>12759.7</v>
          </cell>
          <cell r="I15">
            <v>12936.4</v>
          </cell>
        </row>
        <row r="16">
          <cell r="C16">
            <v>8364.7000000000007</v>
          </cell>
          <cell r="D16">
            <v>8262.7000000000007</v>
          </cell>
          <cell r="E16">
            <v>8491.9</v>
          </cell>
          <cell r="H16">
            <v>9644.5</v>
          </cell>
          <cell r="I16">
            <v>9259.6</v>
          </cell>
        </row>
        <row r="17">
          <cell r="C17">
            <v>22362</v>
          </cell>
          <cell r="D17">
            <v>23169.3</v>
          </cell>
          <cell r="E17">
            <v>23315.599999999999</v>
          </cell>
          <cell r="H17">
            <v>23854.400000000001</v>
          </cell>
          <cell r="I17">
            <v>22290.1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G80"/>
  <sheetViews>
    <sheetView zoomScale="75" zoomScaleNormal="75" workbookViewId="0">
      <selection activeCell="B2" sqref="B2"/>
    </sheetView>
  </sheetViews>
  <sheetFormatPr defaultColWidth="7.85546875" defaultRowHeight="13.5"/>
  <cols>
    <col min="1" max="1" width="2.28515625" style="1842" customWidth="1"/>
    <col min="2" max="2" width="76.7109375" style="1842" customWidth="1"/>
    <col min="3" max="3" width="3.7109375" style="1842" customWidth="1"/>
    <col min="4" max="4" width="5.7109375" style="1842" customWidth="1"/>
    <col min="5" max="5" width="3.85546875" style="1842" customWidth="1"/>
    <col min="6" max="6" width="76.85546875" style="1842" customWidth="1"/>
    <col min="7" max="7" width="2.28515625" style="1842" customWidth="1"/>
    <col min="8" max="16384" width="7.85546875" style="1842"/>
  </cols>
  <sheetData>
    <row r="1" spans="1:7" ht="21.2" customHeight="1" thickBot="1"/>
    <row r="2" spans="1:7" ht="9" customHeight="1">
      <c r="A2" s="1843"/>
      <c r="B2" s="1844"/>
      <c r="C2" s="1844"/>
      <c r="D2" s="1844"/>
      <c r="E2" s="1844"/>
      <c r="F2" s="1844"/>
      <c r="G2" s="1845"/>
    </row>
    <row r="3" spans="1:7" s="1850" customFormat="1" ht="18">
      <c r="A3" s="1846" t="s">
        <v>1765</v>
      </c>
      <c r="B3" s="1847"/>
      <c r="C3" s="1315"/>
      <c r="D3" s="1847"/>
      <c r="E3" s="1315"/>
      <c r="F3" s="1848"/>
      <c r="G3" s="1849"/>
    </row>
    <row r="4" spans="1:7" s="1850" customFormat="1" ht="9" customHeight="1">
      <c r="A4" s="1846"/>
      <c r="B4" s="1848"/>
      <c r="C4" s="1848"/>
      <c r="D4" s="1851"/>
      <c r="E4" s="1848"/>
      <c r="F4" s="1848"/>
      <c r="G4" s="1849"/>
    </row>
    <row r="5" spans="1:7" s="1850" customFormat="1" ht="14.85" customHeight="1">
      <c r="A5" s="1846" t="s">
        <v>1766</v>
      </c>
      <c r="B5" s="1848"/>
      <c r="C5" s="1848"/>
      <c r="D5" s="1851"/>
      <c r="E5" s="1848"/>
      <c r="F5" s="1848"/>
      <c r="G5" s="1849"/>
    </row>
    <row r="6" spans="1:7" s="1858" customFormat="1" ht="21.2" customHeight="1">
      <c r="A6" s="1852"/>
      <c r="B6" s="1853" t="s">
        <v>0</v>
      </c>
      <c r="C6" s="1854"/>
      <c r="D6" s="1855"/>
      <c r="E6" s="1854"/>
      <c r="F6" s="1856" t="s">
        <v>1</v>
      </c>
      <c r="G6" s="1857"/>
    </row>
    <row r="7" spans="1:7" ht="20.25" customHeight="1">
      <c r="A7" s="1859"/>
      <c r="B7" s="1860" t="s">
        <v>2</v>
      </c>
      <c r="C7" s="1861"/>
      <c r="D7" s="1862"/>
      <c r="E7" s="1861"/>
      <c r="F7" s="1863" t="s">
        <v>3</v>
      </c>
      <c r="G7" s="1864"/>
    </row>
    <row r="8" spans="1:7" ht="20.25" customHeight="1">
      <c r="A8" s="1859"/>
      <c r="B8" s="1865" t="s">
        <v>4</v>
      </c>
      <c r="C8" s="1865"/>
      <c r="D8" s="1866">
        <v>1</v>
      </c>
      <c r="E8" s="1865"/>
      <c r="F8" s="1867" t="s">
        <v>5</v>
      </c>
      <c r="G8" s="1864"/>
    </row>
    <row r="9" spans="1:7" ht="17.45" customHeight="1">
      <c r="A9" s="1859"/>
      <c r="B9" s="1865" t="s">
        <v>6</v>
      </c>
      <c r="C9" s="1865"/>
      <c r="D9" s="1866">
        <v>2</v>
      </c>
      <c r="E9" s="1865"/>
      <c r="F9" s="1867" t="s">
        <v>7</v>
      </c>
      <c r="G9" s="1864"/>
    </row>
    <row r="10" spans="1:7" ht="17.45" customHeight="1">
      <c r="A10" s="1859"/>
      <c r="B10" s="1865" t="s">
        <v>8</v>
      </c>
      <c r="C10" s="1865"/>
      <c r="D10" s="1866">
        <v>3</v>
      </c>
      <c r="E10" s="1865"/>
      <c r="F10" s="1867" t="s">
        <v>9</v>
      </c>
      <c r="G10" s="1864"/>
    </row>
    <row r="11" spans="1:7" ht="17.45" customHeight="1">
      <c r="A11" s="1859"/>
      <c r="B11" s="1865" t="s">
        <v>10</v>
      </c>
      <c r="C11" s="1865"/>
      <c r="D11" s="1866">
        <v>4</v>
      </c>
      <c r="E11" s="1865"/>
      <c r="F11" s="1867" t="s">
        <v>11</v>
      </c>
      <c r="G11" s="1864"/>
    </row>
    <row r="12" spans="1:7" ht="17.45" customHeight="1">
      <c r="A12" s="1859"/>
      <c r="B12" s="1865" t="s">
        <v>12</v>
      </c>
      <c r="C12" s="1865"/>
      <c r="D12" s="1866">
        <v>5</v>
      </c>
      <c r="E12" s="1865"/>
      <c r="F12" s="1867" t="s">
        <v>13</v>
      </c>
      <c r="G12" s="1864"/>
    </row>
    <row r="13" spans="1:7" ht="17.45" customHeight="1">
      <c r="A13" s="1859"/>
      <c r="B13" s="1865" t="s">
        <v>14</v>
      </c>
      <c r="C13" s="1865"/>
      <c r="D13" s="1866">
        <v>6</v>
      </c>
      <c r="E13" s="1865"/>
      <c r="F13" s="1867" t="s">
        <v>15</v>
      </c>
      <c r="G13" s="1864"/>
    </row>
    <row r="14" spans="1:7" ht="17.45" customHeight="1">
      <c r="A14" s="1859"/>
      <c r="B14" s="1865" t="s">
        <v>16</v>
      </c>
      <c r="C14" s="1865"/>
      <c r="D14" s="1866">
        <v>7</v>
      </c>
      <c r="E14" s="1865"/>
      <c r="F14" s="1867" t="s">
        <v>17</v>
      </c>
      <c r="G14" s="1864"/>
    </row>
    <row r="15" spans="1:7" ht="17.45" customHeight="1">
      <c r="A15" s="1859"/>
      <c r="B15" s="1865" t="s">
        <v>18</v>
      </c>
      <c r="C15" s="1865"/>
      <c r="D15" s="1866">
        <v>8</v>
      </c>
      <c r="E15" s="1865"/>
      <c r="F15" s="1867" t="s">
        <v>19</v>
      </c>
      <c r="G15" s="1864"/>
    </row>
    <row r="16" spans="1:7" ht="17.45" customHeight="1">
      <c r="A16" s="1859"/>
      <c r="B16" s="1865" t="s">
        <v>20</v>
      </c>
      <c r="C16" s="1865"/>
      <c r="D16" s="1866">
        <v>9</v>
      </c>
      <c r="E16" s="1865"/>
      <c r="F16" s="1867" t="s">
        <v>21</v>
      </c>
      <c r="G16" s="1864"/>
    </row>
    <row r="17" spans="1:7" ht="17.45" customHeight="1">
      <c r="A17" s="1859"/>
      <c r="B17" s="1865" t="s">
        <v>22</v>
      </c>
      <c r="C17" s="1865"/>
      <c r="D17" s="1866">
        <v>10</v>
      </c>
      <c r="E17" s="1865"/>
      <c r="F17" s="1867" t="s">
        <v>23</v>
      </c>
      <c r="G17" s="1864"/>
    </row>
    <row r="18" spans="1:7" ht="17.45" customHeight="1">
      <c r="A18" s="1859"/>
      <c r="B18" s="1865" t="s">
        <v>24</v>
      </c>
      <c r="C18" s="1865"/>
      <c r="D18" s="1866">
        <v>11</v>
      </c>
      <c r="E18" s="1865"/>
      <c r="F18" s="1867" t="s">
        <v>25</v>
      </c>
      <c r="G18" s="1864"/>
    </row>
    <row r="19" spans="1:7" ht="17.45" customHeight="1">
      <c r="A19" s="1859"/>
      <c r="B19" s="1865" t="s">
        <v>26</v>
      </c>
      <c r="C19" s="1865"/>
      <c r="D19" s="1866">
        <v>12</v>
      </c>
      <c r="E19" s="1865"/>
      <c r="F19" s="1868" t="s">
        <v>27</v>
      </c>
      <c r="G19" s="1864"/>
    </row>
    <row r="20" spans="1:7" s="145" customFormat="1" ht="20.25" customHeight="1">
      <c r="A20" s="1869"/>
      <c r="B20" s="1860" t="s">
        <v>28</v>
      </c>
      <c r="C20" s="1860"/>
      <c r="D20" s="613"/>
      <c r="E20" s="1860"/>
      <c r="F20" s="1863" t="s">
        <v>29</v>
      </c>
      <c r="G20" s="1870"/>
    </row>
    <row r="21" spans="1:7" ht="20.25" customHeight="1">
      <c r="A21" s="1859"/>
      <c r="B21" s="1865" t="s">
        <v>30</v>
      </c>
      <c r="C21" s="1865"/>
      <c r="D21" s="1866">
        <v>13</v>
      </c>
      <c r="E21" s="1865"/>
      <c r="F21" s="1867" t="s">
        <v>31</v>
      </c>
      <c r="G21" s="1864"/>
    </row>
    <row r="22" spans="1:7" ht="17.45" customHeight="1">
      <c r="A22" s="1859"/>
      <c r="B22" s="1865" t="s">
        <v>32</v>
      </c>
      <c r="C22" s="1865"/>
      <c r="D22" s="1866">
        <v>14</v>
      </c>
      <c r="E22" s="1865"/>
      <c r="F22" s="1867" t="s">
        <v>33</v>
      </c>
      <c r="G22" s="1864"/>
    </row>
    <row r="23" spans="1:7" ht="17.45" customHeight="1">
      <c r="A23" s="1859"/>
      <c r="B23" s="1865" t="s">
        <v>34</v>
      </c>
      <c r="C23" s="1865"/>
      <c r="D23" s="1866">
        <v>15</v>
      </c>
      <c r="E23" s="1865"/>
      <c r="F23" s="1867" t="s">
        <v>35</v>
      </c>
      <c r="G23" s="1864"/>
    </row>
    <row r="24" spans="1:7" ht="17.45" customHeight="1">
      <c r="A24" s="1859"/>
      <c r="B24" s="1865" t="s">
        <v>36</v>
      </c>
      <c r="C24" s="1865"/>
      <c r="D24" s="1866">
        <v>16</v>
      </c>
      <c r="E24" s="1865"/>
      <c r="F24" s="1867" t="s">
        <v>37</v>
      </c>
      <c r="G24" s="1864"/>
    </row>
    <row r="25" spans="1:7" ht="17.45" customHeight="1">
      <c r="A25" s="1859"/>
      <c r="B25" s="1865" t="s">
        <v>38</v>
      </c>
      <c r="C25" s="1865"/>
      <c r="D25" s="1866">
        <v>17</v>
      </c>
      <c r="E25" s="1865"/>
      <c r="F25" s="1867" t="s">
        <v>39</v>
      </c>
      <c r="G25" s="1864"/>
    </row>
    <row r="26" spans="1:7" ht="17.45" customHeight="1">
      <c r="A26" s="1859"/>
      <c r="B26" s="1865" t="s">
        <v>40</v>
      </c>
      <c r="C26" s="1865"/>
      <c r="D26" s="1866">
        <v>18</v>
      </c>
      <c r="E26" s="1865"/>
      <c r="F26" s="1867" t="s">
        <v>41</v>
      </c>
      <c r="G26" s="1864"/>
    </row>
    <row r="27" spans="1:7" ht="17.45" customHeight="1">
      <c r="A27" s="1859"/>
      <c r="B27" s="1865" t="s">
        <v>42</v>
      </c>
      <c r="C27" s="1865"/>
      <c r="D27" s="1866">
        <v>19</v>
      </c>
      <c r="E27" s="1865"/>
      <c r="F27" s="1867" t="s">
        <v>43</v>
      </c>
      <c r="G27" s="1864"/>
    </row>
    <row r="28" spans="1:7" ht="17.45" customHeight="1">
      <c r="A28" s="1859"/>
      <c r="B28" s="1865" t="s">
        <v>44</v>
      </c>
      <c r="C28" s="1865"/>
      <c r="D28" s="1866">
        <v>20</v>
      </c>
      <c r="E28" s="1865"/>
      <c r="F28" s="1867" t="s">
        <v>45</v>
      </c>
      <c r="G28" s="1864"/>
    </row>
    <row r="29" spans="1:7" ht="17.45" customHeight="1">
      <c r="A29" s="1859"/>
      <c r="B29" s="1865" t="s">
        <v>46</v>
      </c>
      <c r="C29" s="1865"/>
      <c r="D29" s="1866">
        <v>21</v>
      </c>
      <c r="E29" s="1865"/>
      <c r="F29" s="1867" t="s">
        <v>47</v>
      </c>
      <c r="G29" s="1864"/>
    </row>
    <row r="30" spans="1:7" s="1850" customFormat="1" ht="16.5" customHeight="1">
      <c r="A30" s="1846"/>
      <c r="B30" s="1865" t="s">
        <v>48</v>
      </c>
      <c r="C30" s="1865"/>
      <c r="D30" s="1866">
        <v>22</v>
      </c>
      <c r="E30" s="1865"/>
      <c r="F30" s="1867" t="s">
        <v>49</v>
      </c>
      <c r="G30" s="1849"/>
    </row>
    <row r="31" spans="1:7" ht="17.45" customHeight="1">
      <c r="A31" s="1859"/>
      <c r="B31" s="1865" t="s">
        <v>50</v>
      </c>
      <c r="C31" s="1865"/>
      <c r="D31" s="1866">
        <v>23</v>
      </c>
      <c r="E31" s="1865"/>
      <c r="F31" s="1867" t="s">
        <v>51</v>
      </c>
      <c r="G31" s="1864"/>
    </row>
    <row r="32" spans="1:7" ht="17.45" customHeight="1">
      <c r="A32" s="1859"/>
      <c r="B32" s="1865" t="s">
        <v>52</v>
      </c>
      <c r="C32" s="1865"/>
      <c r="D32" s="1866">
        <v>24</v>
      </c>
      <c r="E32" s="1865"/>
      <c r="F32" s="1867" t="s">
        <v>53</v>
      </c>
      <c r="G32" s="1864"/>
    </row>
    <row r="33" spans="1:7" ht="17.45" customHeight="1">
      <c r="A33" s="1859"/>
      <c r="B33" s="1865" t="s">
        <v>54</v>
      </c>
      <c r="C33" s="1865"/>
      <c r="D33" s="1866">
        <v>25</v>
      </c>
      <c r="E33" s="1865"/>
      <c r="F33" s="1867" t="s">
        <v>55</v>
      </c>
      <c r="G33" s="1864"/>
    </row>
    <row r="34" spans="1:7" s="145" customFormat="1" ht="20.25" customHeight="1">
      <c r="A34" s="1869"/>
      <c r="B34" s="1860" t="s">
        <v>56</v>
      </c>
      <c r="C34" s="1860"/>
      <c r="D34" s="613"/>
      <c r="E34" s="1860"/>
      <c r="F34" s="1863" t="s">
        <v>57</v>
      </c>
      <c r="G34" s="1870"/>
    </row>
    <row r="35" spans="1:7" ht="20.25" customHeight="1">
      <c r="A35" s="1859"/>
      <c r="B35" s="1865" t="s">
        <v>30</v>
      </c>
      <c r="C35" s="1865"/>
      <c r="D35" s="1866">
        <v>26</v>
      </c>
      <c r="E35" s="1865"/>
      <c r="F35" s="1867" t="s">
        <v>31</v>
      </c>
      <c r="G35" s="1864"/>
    </row>
    <row r="36" spans="1:7" ht="17.45" customHeight="1">
      <c r="A36" s="1859"/>
      <c r="B36" s="1865" t="s">
        <v>32</v>
      </c>
      <c r="C36" s="1865"/>
      <c r="D36" s="1866">
        <v>27</v>
      </c>
      <c r="E36" s="1865"/>
      <c r="F36" s="1867" t="s">
        <v>33</v>
      </c>
      <c r="G36" s="1864"/>
    </row>
    <row r="37" spans="1:7" ht="17.45" customHeight="1">
      <c r="A37" s="1859"/>
      <c r="B37" s="1865" t="s">
        <v>46</v>
      </c>
      <c r="C37" s="1865"/>
      <c r="D37" s="1866">
        <v>28</v>
      </c>
      <c r="E37" s="1865"/>
      <c r="F37" s="1867" t="s">
        <v>47</v>
      </c>
      <c r="G37" s="1864"/>
    </row>
    <row r="38" spans="1:7" s="1850" customFormat="1" ht="17.45" customHeight="1">
      <c r="A38" s="1846"/>
      <c r="B38" s="1865" t="s">
        <v>48</v>
      </c>
      <c r="C38" s="1865"/>
      <c r="D38" s="1866">
        <v>29</v>
      </c>
      <c r="E38" s="1865"/>
      <c r="F38" s="1867" t="s">
        <v>49</v>
      </c>
      <c r="G38" s="1849"/>
    </row>
    <row r="39" spans="1:7" ht="12.75" customHeight="1" thickBot="1">
      <c r="A39" s="1871"/>
      <c r="B39" s="1872"/>
      <c r="C39" s="1872"/>
      <c r="D39" s="1872"/>
      <c r="E39" s="1872"/>
      <c r="F39" s="1873"/>
      <c r="G39" s="1874"/>
    </row>
    <row r="40" spans="1:7" ht="36.6" customHeight="1" thickBot="1">
      <c r="F40" s="1875"/>
    </row>
    <row r="41" spans="1:7" ht="9" customHeight="1">
      <c r="A41" s="1843"/>
      <c r="B41" s="1844"/>
      <c r="C41" s="1844"/>
      <c r="D41" s="1844"/>
      <c r="E41" s="1844"/>
      <c r="F41" s="1876"/>
      <c r="G41" s="1845"/>
    </row>
    <row r="42" spans="1:7" s="1850" customFormat="1" ht="18">
      <c r="A42" s="1846" t="s">
        <v>1765</v>
      </c>
      <c r="B42" s="1847"/>
      <c r="C42" s="1315"/>
      <c r="D42" s="1847"/>
      <c r="E42" s="1315"/>
      <c r="F42" s="1848"/>
      <c r="G42" s="1849"/>
    </row>
    <row r="43" spans="1:7" s="1850" customFormat="1" ht="14.85" customHeight="1">
      <c r="A43" s="1846"/>
      <c r="B43" s="1848"/>
      <c r="C43" s="1848"/>
      <c r="D43" s="1851"/>
      <c r="E43" s="1848"/>
      <c r="F43" s="1848"/>
      <c r="G43" s="1849"/>
    </row>
    <row r="44" spans="1:7" s="1850" customFormat="1" ht="14.85" customHeight="1">
      <c r="A44" s="1846" t="s">
        <v>1766</v>
      </c>
      <c r="B44" s="1848"/>
      <c r="C44" s="1848"/>
      <c r="D44" s="1851"/>
      <c r="E44" s="1848"/>
      <c r="F44" s="1848"/>
      <c r="G44" s="1849"/>
    </row>
    <row r="45" spans="1:7" s="145" customFormat="1" ht="20.25" customHeight="1">
      <c r="A45" s="1869"/>
      <c r="B45" s="1860" t="s">
        <v>58</v>
      </c>
      <c r="C45" s="1860"/>
      <c r="D45" s="613"/>
      <c r="E45" s="1860"/>
      <c r="F45" s="1863" t="s">
        <v>59</v>
      </c>
      <c r="G45" s="1870"/>
    </row>
    <row r="46" spans="1:7" ht="20.25" customHeight="1">
      <c r="A46" s="1859"/>
      <c r="B46" s="1865" t="s">
        <v>30</v>
      </c>
      <c r="C46" s="1865"/>
      <c r="D46" s="1866">
        <v>30</v>
      </c>
      <c r="E46" s="1865"/>
      <c r="F46" s="1867" t="s">
        <v>31</v>
      </c>
      <c r="G46" s="1864"/>
    </row>
    <row r="47" spans="1:7" ht="17.45" customHeight="1">
      <c r="A47" s="1859"/>
      <c r="B47" s="1865" t="s">
        <v>32</v>
      </c>
      <c r="C47" s="1865"/>
      <c r="D47" s="1866">
        <v>31</v>
      </c>
      <c r="E47" s="1865"/>
      <c r="F47" s="1867" t="s">
        <v>33</v>
      </c>
      <c r="G47" s="1864"/>
    </row>
    <row r="48" spans="1:7" ht="17.45" customHeight="1">
      <c r="A48" s="1859"/>
      <c r="B48" s="1865" t="s">
        <v>46</v>
      </c>
      <c r="C48" s="1865"/>
      <c r="D48" s="1866">
        <v>32</v>
      </c>
      <c r="E48" s="1865"/>
      <c r="F48" s="1867" t="s">
        <v>47</v>
      </c>
      <c r="G48" s="1864"/>
    </row>
    <row r="49" spans="1:7" s="1850" customFormat="1" ht="17.45" customHeight="1">
      <c r="A49" s="1846"/>
      <c r="B49" s="1865" t="s">
        <v>48</v>
      </c>
      <c r="C49" s="1865"/>
      <c r="D49" s="1866">
        <v>33</v>
      </c>
      <c r="E49" s="1865"/>
      <c r="F49" s="1867" t="s">
        <v>49</v>
      </c>
      <c r="G49" s="1849"/>
    </row>
    <row r="50" spans="1:7" ht="17.45" customHeight="1">
      <c r="A50" s="1859"/>
      <c r="B50" s="1865" t="s">
        <v>60</v>
      </c>
      <c r="C50" s="1865"/>
      <c r="D50" s="1866">
        <v>34</v>
      </c>
      <c r="E50" s="1865"/>
      <c r="F50" s="1867" t="s">
        <v>61</v>
      </c>
      <c r="G50" s="1864"/>
    </row>
    <row r="51" spans="1:7" s="145" customFormat="1" ht="20.25" customHeight="1">
      <c r="A51" s="1869"/>
      <c r="B51" s="1860" t="s">
        <v>62</v>
      </c>
      <c r="C51" s="1860"/>
      <c r="D51" s="613"/>
      <c r="E51" s="1860"/>
      <c r="F51" s="1863" t="s">
        <v>63</v>
      </c>
      <c r="G51" s="1870"/>
    </row>
    <row r="52" spans="1:7" ht="20.25" customHeight="1">
      <c r="A52" s="1859"/>
      <c r="B52" s="1865" t="s">
        <v>64</v>
      </c>
      <c r="C52" s="1865"/>
      <c r="D52" s="1866">
        <v>35</v>
      </c>
      <c r="E52" s="1865"/>
      <c r="F52" s="1867" t="s">
        <v>63</v>
      </c>
      <c r="G52" s="1864"/>
    </row>
    <row r="53" spans="1:7" ht="17.45" customHeight="1">
      <c r="A53" s="1859"/>
      <c r="B53" s="1865" t="s">
        <v>65</v>
      </c>
      <c r="C53" s="1865"/>
      <c r="D53" s="1866">
        <v>36</v>
      </c>
      <c r="E53" s="1865"/>
      <c r="F53" s="1867" t="s">
        <v>66</v>
      </c>
      <c r="G53" s="1864"/>
    </row>
    <row r="54" spans="1:7" ht="17.45" customHeight="1">
      <c r="A54" s="1859"/>
      <c r="B54" s="1865" t="s">
        <v>67</v>
      </c>
      <c r="C54" s="1865"/>
      <c r="D54" s="1866">
        <v>37</v>
      </c>
      <c r="E54" s="1865"/>
      <c r="F54" s="1867" t="s">
        <v>68</v>
      </c>
      <c r="G54" s="1864"/>
    </row>
    <row r="55" spans="1:7" ht="21.2" customHeight="1">
      <c r="A55" s="1859"/>
      <c r="B55" s="1877" t="s">
        <v>69</v>
      </c>
      <c r="C55" s="1865"/>
      <c r="D55" s="1866">
        <v>38</v>
      </c>
      <c r="E55" s="1865"/>
      <c r="F55" s="1878" t="s">
        <v>70</v>
      </c>
      <c r="G55" s="1864"/>
    </row>
    <row r="56" spans="1:7" ht="21.2" customHeight="1">
      <c r="A56" s="1859"/>
      <c r="B56" s="1877" t="s">
        <v>71</v>
      </c>
      <c r="C56" s="1865"/>
      <c r="D56" s="1866">
        <v>39</v>
      </c>
      <c r="E56" s="1865"/>
      <c r="F56" s="1878" t="s">
        <v>72</v>
      </c>
      <c r="G56" s="1864"/>
    </row>
    <row r="57" spans="1:7" ht="21.2" customHeight="1">
      <c r="A57" s="1859"/>
      <c r="B57" s="1877" t="s">
        <v>73</v>
      </c>
      <c r="C57" s="1865"/>
      <c r="D57" s="1866">
        <v>40</v>
      </c>
      <c r="E57" s="1865"/>
      <c r="F57" s="1878" t="s">
        <v>74</v>
      </c>
      <c r="G57" s="1864"/>
    </row>
    <row r="58" spans="1:7" ht="21.2" customHeight="1">
      <c r="A58" s="1859"/>
      <c r="B58" s="1877" t="s">
        <v>75</v>
      </c>
      <c r="C58" s="1865"/>
      <c r="D58" s="1866">
        <v>41</v>
      </c>
      <c r="E58" s="1865"/>
      <c r="F58" s="1878" t="s">
        <v>76</v>
      </c>
      <c r="G58" s="1864"/>
    </row>
    <row r="59" spans="1:7" s="145" customFormat="1" ht="20.25" customHeight="1">
      <c r="A59" s="1869"/>
      <c r="B59" s="1860" t="s">
        <v>77</v>
      </c>
      <c r="C59" s="1860"/>
      <c r="D59" s="613"/>
      <c r="E59" s="1860"/>
      <c r="F59" s="1863" t="s">
        <v>78</v>
      </c>
      <c r="G59" s="1870"/>
    </row>
    <row r="60" spans="1:7" ht="20.25" customHeight="1">
      <c r="A60" s="1859"/>
      <c r="B60" s="1865" t="s">
        <v>77</v>
      </c>
      <c r="C60" s="1865"/>
      <c r="D60" s="1866">
        <v>42</v>
      </c>
      <c r="E60" s="1865"/>
      <c r="F60" s="1867" t="s">
        <v>78</v>
      </c>
      <c r="G60" s="1864"/>
    </row>
    <row r="61" spans="1:7" ht="17.45" customHeight="1">
      <c r="A61" s="1859"/>
      <c r="B61" s="1865" t="s">
        <v>79</v>
      </c>
      <c r="C61" s="1865"/>
      <c r="D61" s="1866">
        <v>43</v>
      </c>
      <c r="E61" s="1865"/>
      <c r="F61" s="1867" t="s">
        <v>80</v>
      </c>
      <c r="G61" s="1864"/>
    </row>
    <row r="62" spans="1:7" ht="17.45" customHeight="1">
      <c r="A62" s="1859"/>
      <c r="B62" s="1865" t="s">
        <v>81</v>
      </c>
      <c r="C62" s="1865"/>
      <c r="D62" s="1866">
        <v>44</v>
      </c>
      <c r="E62" s="1865"/>
      <c r="F62" s="1867" t="s">
        <v>82</v>
      </c>
      <c r="G62" s="1864"/>
    </row>
    <row r="63" spans="1:7" ht="17.45" customHeight="1">
      <c r="A63" s="1859"/>
      <c r="B63" s="1865" t="s">
        <v>83</v>
      </c>
      <c r="C63" s="1865"/>
      <c r="D63" s="1866">
        <v>45</v>
      </c>
      <c r="E63" s="1865"/>
      <c r="F63" s="1867" t="s">
        <v>84</v>
      </c>
      <c r="G63" s="1864"/>
    </row>
    <row r="64" spans="1:7" ht="17.45" customHeight="1">
      <c r="A64" s="1859"/>
      <c r="B64" s="1865" t="s">
        <v>85</v>
      </c>
      <c r="C64" s="1865"/>
      <c r="D64" s="1866">
        <v>46</v>
      </c>
      <c r="E64" s="1865"/>
      <c r="F64" s="1867" t="s">
        <v>86</v>
      </c>
      <c r="G64" s="1864"/>
    </row>
    <row r="65" spans="1:7" ht="17.45" customHeight="1">
      <c r="A65" s="1859"/>
      <c r="B65" s="1865" t="s">
        <v>1625</v>
      </c>
      <c r="C65" s="1865"/>
      <c r="D65" s="1866">
        <v>47</v>
      </c>
      <c r="E65" s="1865"/>
      <c r="F65" s="1867" t="s">
        <v>1626</v>
      </c>
      <c r="G65" s="1864"/>
    </row>
    <row r="66" spans="1:7" ht="17.45" customHeight="1">
      <c r="A66" s="1859"/>
      <c r="B66" s="1865" t="s">
        <v>1628</v>
      </c>
      <c r="C66" s="1865"/>
      <c r="D66" s="1866">
        <v>48</v>
      </c>
      <c r="E66" s="1865"/>
      <c r="F66" s="1867" t="s">
        <v>1627</v>
      </c>
      <c r="G66" s="1864"/>
    </row>
    <row r="67" spans="1:7" s="303" customFormat="1" ht="27" customHeight="1">
      <c r="A67" s="1879"/>
      <c r="B67" s="1853" t="s">
        <v>87</v>
      </c>
      <c r="D67" s="440"/>
      <c r="F67" s="1856" t="s">
        <v>88</v>
      </c>
      <c r="G67" s="1880"/>
    </row>
    <row r="68" spans="1:7" ht="21.2" customHeight="1">
      <c r="A68" s="1859"/>
      <c r="B68" s="1865" t="s">
        <v>89</v>
      </c>
      <c r="C68" s="1865"/>
      <c r="D68" s="1866">
        <v>49</v>
      </c>
      <c r="E68" s="1865"/>
      <c r="F68" s="1867" t="s">
        <v>90</v>
      </c>
      <c r="G68" s="1864"/>
    </row>
    <row r="69" spans="1:7" ht="17.25" customHeight="1">
      <c r="A69" s="1859"/>
      <c r="B69" s="1865" t="s">
        <v>1590</v>
      </c>
      <c r="C69" s="1865"/>
      <c r="D69" s="1866">
        <v>50</v>
      </c>
      <c r="E69" s="1865"/>
      <c r="F69" s="1867" t="s">
        <v>1591</v>
      </c>
      <c r="G69" s="1864"/>
    </row>
    <row r="70" spans="1:7" ht="17.25" customHeight="1">
      <c r="A70" s="1859"/>
      <c r="B70" s="1865" t="s">
        <v>91</v>
      </c>
      <c r="C70" s="1865"/>
      <c r="D70" s="1866">
        <v>51</v>
      </c>
      <c r="E70" s="1865"/>
      <c r="F70" s="1867" t="s">
        <v>92</v>
      </c>
      <c r="G70" s="1864"/>
    </row>
    <row r="71" spans="1:7" ht="17.25" customHeight="1">
      <c r="A71" s="1859"/>
      <c r="B71" s="1865" t="s">
        <v>93</v>
      </c>
      <c r="C71" s="1865"/>
      <c r="D71" s="1866">
        <v>52</v>
      </c>
      <c r="E71" s="1865"/>
      <c r="F71" s="1867" t="s">
        <v>94</v>
      </c>
      <c r="G71" s="1864"/>
    </row>
    <row r="72" spans="1:7" ht="21.2" customHeight="1">
      <c r="A72" s="1859"/>
      <c r="B72" s="1860" t="s">
        <v>95</v>
      </c>
      <c r="D72" s="1875"/>
      <c r="F72" s="1863" t="s">
        <v>96</v>
      </c>
      <c r="G72" s="1864"/>
    </row>
    <row r="73" spans="1:7" ht="21.2" customHeight="1">
      <c r="A73" s="1859"/>
      <c r="B73" s="1865" t="s">
        <v>97</v>
      </c>
      <c r="C73" s="1865"/>
      <c r="D73" s="1866">
        <v>53</v>
      </c>
      <c r="E73" s="1865"/>
      <c r="F73" s="1867" t="s">
        <v>98</v>
      </c>
      <c r="G73" s="1864"/>
    </row>
    <row r="74" spans="1:7" ht="17.45" customHeight="1">
      <c r="A74" s="1859"/>
      <c r="B74" s="1865" t="s">
        <v>1507</v>
      </c>
      <c r="C74" s="1865"/>
      <c r="D74" s="1866">
        <v>54</v>
      </c>
      <c r="E74" s="1865"/>
      <c r="F74" s="1867" t="s">
        <v>1509</v>
      </c>
      <c r="G74" s="1864"/>
    </row>
    <row r="75" spans="1:7" ht="17.45" customHeight="1">
      <c r="A75" s="1859"/>
      <c r="B75" s="1865" t="s">
        <v>1508</v>
      </c>
      <c r="C75" s="1865"/>
      <c r="D75" s="1866">
        <v>55</v>
      </c>
      <c r="E75" s="1865"/>
      <c r="F75" s="1867" t="s">
        <v>1510</v>
      </c>
      <c r="G75" s="1864"/>
    </row>
    <row r="76" spans="1:7" ht="17.45" customHeight="1">
      <c r="A76" s="1859"/>
      <c r="B76" s="1865" t="s">
        <v>1503</v>
      </c>
      <c r="C76" s="1865"/>
      <c r="D76" s="1866">
        <v>56</v>
      </c>
      <c r="E76" s="1865"/>
      <c r="F76" s="1867" t="s">
        <v>1505</v>
      </c>
      <c r="G76" s="1864"/>
    </row>
    <row r="77" spans="1:7" ht="17.45" customHeight="1">
      <c r="A77" s="1859"/>
      <c r="B77" s="1865" t="s">
        <v>1504</v>
      </c>
      <c r="C77" s="1865"/>
      <c r="D77" s="1866">
        <v>57</v>
      </c>
      <c r="E77" s="1865"/>
      <c r="F77" s="1867" t="s">
        <v>1506</v>
      </c>
      <c r="G77" s="1864"/>
    </row>
    <row r="78" spans="1:7" ht="17.45" customHeight="1">
      <c r="A78" s="1859"/>
      <c r="B78" s="1865" t="s">
        <v>99</v>
      </c>
      <c r="C78" s="1865"/>
      <c r="D78" s="1866">
        <v>58</v>
      </c>
      <c r="E78" s="1865"/>
      <c r="F78" s="1867" t="s">
        <v>100</v>
      </c>
      <c r="G78" s="1864"/>
    </row>
    <row r="79" spans="1:7" ht="21.2" customHeight="1">
      <c r="A79" s="1859"/>
      <c r="B79" s="1877" t="s">
        <v>101</v>
      </c>
      <c r="C79" s="1865"/>
      <c r="D79" s="1866">
        <v>59</v>
      </c>
      <c r="E79" s="1865"/>
      <c r="F79" s="1878" t="s">
        <v>102</v>
      </c>
      <c r="G79" s="1864"/>
    </row>
    <row r="80" spans="1:7" ht="9" customHeight="1" thickBot="1">
      <c r="A80" s="1871"/>
      <c r="B80" s="1872"/>
      <c r="C80" s="1872"/>
      <c r="D80" s="1872"/>
      <c r="E80" s="1872"/>
      <c r="F80" s="1872"/>
      <c r="G80" s="1874"/>
    </row>
  </sheetData>
  <phoneticPr fontId="0" type="noConversion"/>
  <printOptions horizontalCentered="1"/>
  <pageMargins left="0" right="0" top="0.3" bottom="0.5" header="0.511811023622047" footer="0.511811023622047"/>
  <pageSetup paperSize="9" scale="76" orientation="landscape" horizontalDpi="300" verticalDpi="300" r:id="rId1"/>
  <headerFooter alignWithMargins="0"/>
  <rowBreaks count="1" manualBreakCount="1">
    <brk id="4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dimension ref="A1:S51"/>
  <sheetViews>
    <sheetView tabSelected="1" zoomScale="80" zoomScaleNormal="80" workbookViewId="0">
      <pane ySplit="12" topLeftCell="A22" activePane="bottomLeft" state="frozen"/>
      <selection sqref="A1:XFD1048576"/>
      <selection pane="bottomLeft" activeCell="W31" sqref="W31"/>
    </sheetView>
  </sheetViews>
  <sheetFormatPr defaultColWidth="9.140625" defaultRowHeight="15"/>
  <cols>
    <col min="1" max="2" width="9.7109375" style="145" customWidth="1"/>
    <col min="3" max="5" width="10.7109375" style="145" customWidth="1"/>
    <col min="6" max="6" width="16.28515625" style="145" customWidth="1"/>
    <col min="7" max="7" width="17.28515625" style="145" customWidth="1"/>
    <col min="8" max="9" width="10.7109375" style="145" customWidth="1"/>
    <col min="10" max="11" width="15.140625" style="145" customWidth="1"/>
    <col min="12" max="12" width="12.7109375" style="145" customWidth="1"/>
    <col min="13" max="14" width="10.7109375" style="145" customWidth="1"/>
    <col min="15" max="15" width="14" style="145" customWidth="1"/>
    <col min="16" max="17" width="10.7109375" style="145" customWidth="1"/>
    <col min="18" max="18" width="14.85546875" style="145" customWidth="1"/>
    <col min="19" max="16384" width="9.140625" style="145"/>
  </cols>
  <sheetData>
    <row r="1" spans="1:19" s="413" customFormat="1" ht="18">
      <c r="A1" s="274" t="s">
        <v>1750</v>
      </c>
      <c r="B1" s="274"/>
      <c r="C1" s="412"/>
      <c r="D1" s="412"/>
      <c r="E1" s="412"/>
      <c r="F1" s="412"/>
      <c r="G1" s="412"/>
      <c r="H1" s="412"/>
      <c r="I1" s="412"/>
      <c r="J1" s="412"/>
      <c r="K1" s="412"/>
      <c r="L1" s="412"/>
      <c r="M1" s="412"/>
      <c r="N1" s="412"/>
      <c r="O1" s="412"/>
      <c r="P1" s="412"/>
      <c r="Q1" s="412"/>
      <c r="R1" s="412"/>
    </row>
    <row r="2" spans="1:19" s="1701" customFormat="1" ht="21.75" customHeight="1">
      <c r="A2" s="1699" t="s">
        <v>17</v>
      </c>
      <c r="B2" s="1699"/>
      <c r="C2" s="1720"/>
      <c r="D2" s="1720"/>
      <c r="E2" s="1720"/>
      <c r="F2" s="1720"/>
      <c r="G2" s="1720"/>
      <c r="H2" s="1720"/>
      <c r="I2" s="1720"/>
      <c r="J2" s="1720"/>
      <c r="K2" s="1720"/>
      <c r="L2" s="1720"/>
      <c r="M2" s="1720"/>
      <c r="N2" s="1720"/>
      <c r="O2" s="1720"/>
      <c r="P2" s="1720"/>
      <c r="Q2" s="1720"/>
      <c r="R2" s="1720"/>
    </row>
    <row r="3" spans="1:19" s="413" customFormat="1" ht="18">
      <c r="A3" s="274" t="s">
        <v>1671</v>
      </c>
      <c r="B3" s="274"/>
      <c r="C3" s="412"/>
      <c r="D3" s="412"/>
      <c r="E3" s="412"/>
      <c r="F3" s="412"/>
      <c r="G3" s="412"/>
      <c r="H3" s="412"/>
      <c r="I3" s="412"/>
      <c r="J3" s="412"/>
      <c r="K3" s="412"/>
      <c r="L3" s="412"/>
      <c r="M3" s="412"/>
      <c r="N3" s="412"/>
      <c r="O3" s="412"/>
      <c r="P3" s="412"/>
      <c r="Q3" s="412"/>
      <c r="R3" s="412"/>
    </row>
    <row r="4" spans="1:19" s="413" customFormat="1" ht="18" hidden="1">
      <c r="A4" s="274"/>
      <c r="B4" s="274"/>
      <c r="C4" s="412"/>
      <c r="D4" s="412"/>
      <c r="E4" s="412"/>
      <c r="F4" s="412"/>
      <c r="G4" s="412"/>
      <c r="H4" s="412"/>
      <c r="I4" s="412"/>
      <c r="J4" s="412"/>
      <c r="K4" s="412"/>
      <c r="L4" s="412"/>
      <c r="M4" s="412"/>
      <c r="N4" s="412"/>
      <c r="O4" s="412"/>
      <c r="P4" s="412"/>
      <c r="Q4" s="412"/>
      <c r="R4" s="412"/>
    </row>
    <row r="5" spans="1:19" s="413" customFormat="1" ht="18" hidden="1">
      <c r="A5" s="274"/>
      <c r="B5" s="274"/>
      <c r="C5" s="412"/>
      <c r="D5" s="412"/>
      <c r="E5" s="412"/>
      <c r="F5" s="412"/>
      <c r="G5" s="412"/>
      <c r="H5" s="412"/>
      <c r="I5" s="412"/>
      <c r="J5" s="412"/>
      <c r="K5" s="412"/>
      <c r="L5" s="412"/>
      <c r="M5" s="412"/>
      <c r="N5" s="412"/>
      <c r="O5" s="412"/>
      <c r="P5" s="412"/>
      <c r="Q5" s="412"/>
      <c r="R5" s="412"/>
    </row>
    <row r="6" spans="1:19" s="413" customFormat="1" ht="18" hidden="1">
      <c r="A6" s="274"/>
      <c r="B6" s="274"/>
      <c r="C6" s="412"/>
      <c r="D6" s="412"/>
      <c r="E6" s="412"/>
      <c r="F6" s="412"/>
      <c r="G6" s="412"/>
      <c r="H6" s="412"/>
      <c r="I6" s="412"/>
      <c r="J6" s="412"/>
      <c r="K6" s="412"/>
      <c r="L6" s="412"/>
      <c r="M6" s="412"/>
      <c r="N6" s="412"/>
      <c r="O6" s="412"/>
      <c r="P6" s="412"/>
      <c r="Q6" s="412"/>
      <c r="R6" s="412"/>
    </row>
    <row r="7" spans="1:19" s="413" customFormat="1" ht="18" hidden="1">
      <c r="A7" s="274"/>
      <c r="B7" s="274"/>
      <c r="C7" s="412"/>
      <c r="D7" s="412"/>
      <c r="E7" s="412"/>
      <c r="F7" s="412"/>
      <c r="G7" s="412"/>
      <c r="H7" s="412"/>
      <c r="I7" s="412"/>
      <c r="J7" s="412"/>
      <c r="K7" s="412"/>
      <c r="L7" s="412"/>
      <c r="M7" s="412"/>
      <c r="N7" s="412"/>
      <c r="O7" s="412"/>
      <c r="P7" s="412"/>
      <c r="Q7" s="412"/>
      <c r="R7" s="412"/>
    </row>
    <row r="8" spans="1:19" s="413" customFormat="1">
      <c r="A8" s="414" t="s">
        <v>508</v>
      </c>
      <c r="B8" s="415"/>
      <c r="C8" s="412"/>
      <c r="D8" s="412"/>
      <c r="E8" s="412"/>
      <c r="F8" s="412"/>
      <c r="G8" s="412"/>
      <c r="H8" s="412"/>
      <c r="I8" s="412"/>
      <c r="J8" s="412"/>
      <c r="K8" s="412"/>
      <c r="R8" s="416" t="s">
        <v>509</v>
      </c>
    </row>
    <row r="9" spans="1:19" s="158" customFormat="1" ht="23.85" customHeight="1">
      <c r="A9" s="1984" t="s">
        <v>349</v>
      </c>
      <c r="B9" s="1985"/>
      <c r="C9" s="417" t="s">
        <v>510</v>
      </c>
      <c r="D9" s="171"/>
      <c r="E9" s="418" t="s">
        <v>425</v>
      </c>
      <c r="F9" s="419" t="s">
        <v>511</v>
      </c>
      <c r="G9" s="157"/>
      <c r="H9" s="420"/>
      <c r="I9" s="420"/>
      <c r="J9" s="420"/>
      <c r="K9" s="421" t="s">
        <v>512</v>
      </c>
      <c r="L9" s="417" t="s">
        <v>513</v>
      </c>
      <c r="M9" s="422"/>
      <c r="N9" s="422"/>
      <c r="O9" s="171"/>
      <c r="P9" s="423"/>
      <c r="Q9" s="423"/>
      <c r="R9" s="421" t="s">
        <v>514</v>
      </c>
    </row>
    <row r="10" spans="1:19" s="401" customFormat="1" ht="20.25" customHeight="1">
      <c r="A10" s="1986"/>
      <c r="B10" s="1987"/>
      <c r="C10" s="424"/>
      <c r="D10" s="425" t="s">
        <v>1672</v>
      </c>
      <c r="E10" s="426" t="s">
        <v>515</v>
      </c>
      <c r="F10" s="427"/>
      <c r="G10" s="428"/>
      <c r="H10" s="428"/>
      <c r="I10" s="428"/>
      <c r="J10" s="159" t="s">
        <v>352</v>
      </c>
      <c r="K10" s="159" t="s">
        <v>352</v>
      </c>
      <c r="L10" s="429" t="s">
        <v>516</v>
      </c>
      <c r="M10" s="178"/>
      <c r="O10" s="645" t="s">
        <v>517</v>
      </c>
      <c r="P10" s="647"/>
      <c r="R10" s="430"/>
    </row>
    <row r="11" spans="1:19" s="401" customFormat="1" ht="31.5">
      <c r="A11" s="1986"/>
      <c r="B11" s="1987"/>
      <c r="C11" s="424" t="s">
        <v>518</v>
      </c>
      <c r="D11" s="431" t="s">
        <v>519</v>
      </c>
      <c r="E11" s="432" t="s">
        <v>520</v>
      </c>
      <c r="F11" s="424" t="s">
        <v>521</v>
      </c>
      <c r="G11" s="433" t="s">
        <v>522</v>
      </c>
      <c r="H11" s="433" t="s">
        <v>523</v>
      </c>
      <c r="I11" s="433" t="s">
        <v>362</v>
      </c>
      <c r="J11" s="592" t="s">
        <v>524</v>
      </c>
      <c r="K11" s="592" t="s">
        <v>525</v>
      </c>
      <c r="L11" s="424" t="s">
        <v>526</v>
      </c>
      <c r="M11" s="433" t="s">
        <v>527</v>
      </c>
      <c r="N11" s="646" t="s">
        <v>528</v>
      </c>
      <c r="O11" s="433" t="s">
        <v>529</v>
      </c>
      <c r="P11" s="433" t="s">
        <v>362</v>
      </c>
      <c r="Q11" s="433" t="s">
        <v>352</v>
      </c>
      <c r="R11" s="433" t="s">
        <v>530</v>
      </c>
    </row>
    <row r="12" spans="1:19" s="401" customFormat="1" ht="63">
      <c r="A12" s="176" t="s">
        <v>357</v>
      </c>
      <c r="B12" s="434"/>
      <c r="C12" s="435" t="s">
        <v>438</v>
      </c>
      <c r="D12" s="399" t="s">
        <v>531</v>
      </c>
      <c r="E12" s="399" t="s">
        <v>532</v>
      </c>
      <c r="F12" s="399" t="s">
        <v>533</v>
      </c>
      <c r="G12" s="399" t="s">
        <v>534</v>
      </c>
      <c r="H12" s="399" t="s">
        <v>535</v>
      </c>
      <c r="I12" s="399" t="s">
        <v>564</v>
      </c>
      <c r="J12" s="593" t="s">
        <v>536</v>
      </c>
      <c r="K12" s="593" t="s">
        <v>537</v>
      </c>
      <c r="L12" s="399" t="s">
        <v>538</v>
      </c>
      <c r="M12" s="399" t="s">
        <v>539</v>
      </c>
      <c r="N12" s="399" t="s">
        <v>540</v>
      </c>
      <c r="O12" s="399" t="s">
        <v>541</v>
      </c>
      <c r="P12" s="399" t="s">
        <v>1677</v>
      </c>
      <c r="Q12" s="399" t="s">
        <v>363</v>
      </c>
      <c r="R12" s="399" t="s">
        <v>542</v>
      </c>
      <c r="S12" s="436"/>
    </row>
    <row r="13" spans="1:19" ht="23.85" customHeight="1">
      <c r="A13" s="437">
        <v>2012</v>
      </c>
      <c r="B13" s="438"/>
      <c r="C13" s="965">
        <v>0.22192030857967085</v>
      </c>
      <c r="D13" s="966">
        <v>0.62910693636854831</v>
      </c>
      <c r="E13" s="966">
        <v>0.99936140428012121</v>
      </c>
      <c r="F13" s="967">
        <v>5.2398514187320702</v>
      </c>
      <c r="G13" s="967">
        <v>3.4462158730872607</v>
      </c>
      <c r="H13" s="966">
        <v>4.9983326865469575</v>
      </c>
      <c r="I13" s="966">
        <v>4.9587164054280395</v>
      </c>
      <c r="J13" s="965">
        <v>4.9427194974039175</v>
      </c>
      <c r="K13" s="965">
        <v>5.6690272148539798</v>
      </c>
      <c r="L13" s="855">
        <v>6.4847217707487106</v>
      </c>
      <c r="M13" s="966">
        <v>7.3375169399019136</v>
      </c>
      <c r="N13" s="966">
        <v>4.8165489854573345</v>
      </c>
      <c r="O13" s="965">
        <v>5.890994362266686</v>
      </c>
      <c r="P13" s="966">
        <v>10.466774450842705</v>
      </c>
      <c r="Q13" s="966">
        <v>5.9566901007413593</v>
      </c>
      <c r="R13" s="855">
        <v>20.645790525329296</v>
      </c>
    </row>
    <row r="14" spans="1:19" ht="17.45" customHeight="1">
      <c r="A14" s="437">
        <v>2013</v>
      </c>
      <c r="B14" s="438"/>
      <c r="C14" s="965">
        <v>0.24756589869391313</v>
      </c>
      <c r="D14" s="966">
        <v>0.57385767991281633</v>
      </c>
      <c r="E14" s="966">
        <v>1.0772148457369093</v>
      </c>
      <c r="F14" s="967">
        <v>5.4687677084674515</v>
      </c>
      <c r="G14" s="967">
        <v>2.7404453723894759</v>
      </c>
      <c r="H14" s="966">
        <v>5.613716962585892</v>
      </c>
      <c r="I14" s="966">
        <v>4.6309753001394975</v>
      </c>
      <c r="J14" s="965">
        <v>5.0751556006506764</v>
      </c>
      <c r="K14" s="965">
        <v>5.2234615076428206</v>
      </c>
      <c r="L14" s="855">
        <v>6.0062441050954307</v>
      </c>
      <c r="M14" s="966">
        <v>6.0677129488614092</v>
      </c>
      <c r="N14" s="966">
        <v>6.5324377095843964</v>
      </c>
      <c r="O14" s="965">
        <v>5.8593506118802754</v>
      </c>
      <c r="P14" s="966">
        <v>8.5920203408773173</v>
      </c>
      <c r="Q14" s="966">
        <v>5.9039420854529716</v>
      </c>
      <c r="R14" s="855">
        <v>18.760145396703514</v>
      </c>
    </row>
    <row r="15" spans="1:19" ht="17.45" customHeight="1">
      <c r="A15" s="437">
        <v>2014</v>
      </c>
      <c r="B15" s="438"/>
      <c r="C15" s="965">
        <v>0.25434351811372979</v>
      </c>
      <c r="D15" s="966">
        <v>0.61536493248726765</v>
      </c>
      <c r="E15" s="966">
        <v>0.95304507655732951</v>
      </c>
      <c r="F15" s="967">
        <v>5.145805426644543</v>
      </c>
      <c r="G15" s="967">
        <v>5.1931750303415747</v>
      </c>
      <c r="H15" s="966">
        <v>4.6232231738353509</v>
      </c>
      <c r="I15" s="966">
        <v>6.0342381561616332</v>
      </c>
      <c r="J15" s="965">
        <v>5.0161686849379796</v>
      </c>
      <c r="K15" s="965">
        <v>5.1585007275890202</v>
      </c>
      <c r="L15" s="855">
        <v>5.3073092049443824</v>
      </c>
      <c r="M15" s="966">
        <v>7.3102677477205642</v>
      </c>
      <c r="N15" s="966">
        <v>2.7822051022158174</v>
      </c>
      <c r="O15" s="965">
        <v>4.9708381461715678</v>
      </c>
      <c r="P15" s="966">
        <v>9.0684562636583834</v>
      </c>
      <c r="Q15" s="966">
        <v>5.3859947316182932</v>
      </c>
      <c r="R15" s="855">
        <v>18.498665368572809</v>
      </c>
    </row>
    <row r="16" spans="1:19" ht="17.45" customHeight="1">
      <c r="A16" s="437">
        <v>2015</v>
      </c>
      <c r="B16" s="438"/>
      <c r="C16" s="965">
        <v>0.23333805568261445</v>
      </c>
      <c r="D16" s="966">
        <v>0.65139281212092059</v>
      </c>
      <c r="E16" s="966">
        <v>1.0864229782737176</v>
      </c>
      <c r="F16" s="967">
        <v>5.6084290967103634</v>
      </c>
      <c r="G16" s="967">
        <v>3.6333332211713847</v>
      </c>
      <c r="H16" s="966">
        <v>5.3541886266262075</v>
      </c>
      <c r="I16" s="966">
        <v>6.428289315982223</v>
      </c>
      <c r="J16" s="965">
        <v>5.0305449092351751</v>
      </c>
      <c r="K16" s="965">
        <v>5.0165909467150973</v>
      </c>
      <c r="L16" s="855">
        <v>5.8371668170385815</v>
      </c>
      <c r="M16" s="966">
        <v>5.2849711630080982</v>
      </c>
      <c r="N16" s="966">
        <v>3.8227796740160742</v>
      </c>
      <c r="O16" s="965">
        <v>5.006686436872541</v>
      </c>
      <c r="P16" s="966">
        <v>21.967522055244526</v>
      </c>
      <c r="Q16" s="966">
        <v>5.0887035887767338</v>
      </c>
      <c r="R16" s="855">
        <v>19.977930322904573</v>
      </c>
    </row>
    <row r="17" spans="1:18" ht="17.45" customHeight="1">
      <c r="A17" s="437">
        <v>2016</v>
      </c>
      <c r="B17" s="438"/>
      <c r="C17" s="965">
        <v>0.22493709824148378</v>
      </c>
      <c r="D17" s="966">
        <v>0.75888842457303718</v>
      </c>
      <c r="E17" s="966">
        <v>1.2827229164886182</v>
      </c>
      <c r="F17" s="967">
        <v>7.4930062599344227</v>
      </c>
      <c r="G17" s="967">
        <v>5.7554158042046542</v>
      </c>
      <c r="H17" s="966">
        <v>4.4790134614266952</v>
      </c>
      <c r="I17" s="966">
        <v>6.8304533393048228</v>
      </c>
      <c r="J17" s="965">
        <v>5.4035814410682956</v>
      </c>
      <c r="K17" s="965">
        <v>4.9059789118415891</v>
      </c>
      <c r="L17" s="855">
        <v>5.4598388567564609</v>
      </c>
      <c r="M17" s="966">
        <v>5.2990133996465385</v>
      </c>
      <c r="N17" s="966">
        <v>3.0354955251205462</v>
      </c>
      <c r="O17" s="965">
        <v>4.7965867487438487</v>
      </c>
      <c r="P17" s="966">
        <v>21.984905187229913</v>
      </c>
      <c r="Q17" s="966">
        <v>4.8280412688498071</v>
      </c>
      <c r="R17" s="855">
        <v>19.714060887612629</v>
      </c>
    </row>
    <row r="18" spans="1:18" ht="17.45" customHeight="1">
      <c r="A18" s="437">
        <v>2017</v>
      </c>
      <c r="B18" s="438"/>
      <c r="C18" s="965">
        <v>0.20952586045057611</v>
      </c>
      <c r="D18" s="966">
        <v>1.1205502745960598</v>
      </c>
      <c r="E18" s="966">
        <v>1.5925588975002059</v>
      </c>
      <c r="F18" s="967">
        <v>6.2786941600733153</v>
      </c>
      <c r="G18" s="967">
        <v>6.40973790292845</v>
      </c>
      <c r="H18" s="966">
        <v>5.6402067461210628</v>
      </c>
      <c r="I18" s="966">
        <v>5.9462259099067714</v>
      </c>
      <c r="J18" s="965">
        <v>5.9878016894142547</v>
      </c>
      <c r="K18" s="965">
        <v>5.3558650642239076</v>
      </c>
      <c r="L18" s="855">
        <v>5.2690967533673181</v>
      </c>
      <c r="M18" s="966">
        <v>5.5537780645503103</v>
      </c>
      <c r="N18" s="966">
        <v>3.515380444925301</v>
      </c>
      <c r="O18" s="965">
        <v>4.9579448832672295</v>
      </c>
      <c r="P18" s="966">
        <v>21.784623070182271</v>
      </c>
      <c r="Q18" s="966">
        <v>5.0056111634683429</v>
      </c>
      <c r="R18" s="855">
        <v>19.619789732555223</v>
      </c>
    </row>
    <row r="19" spans="1:18" ht="17.25" customHeight="1">
      <c r="A19" s="437">
        <v>2018</v>
      </c>
      <c r="B19" s="438"/>
      <c r="C19" s="965">
        <v>0.21263140882932008</v>
      </c>
      <c r="D19" s="966">
        <v>1.8078571688335989</v>
      </c>
      <c r="E19" s="965">
        <v>2.3749567948233063</v>
      </c>
      <c r="F19" s="967">
        <v>6.9596411312786444</v>
      </c>
      <c r="G19" s="967">
        <v>4.9754568684801024</v>
      </c>
      <c r="H19" s="966">
        <v>6.5468086395199174</v>
      </c>
      <c r="I19" s="966">
        <v>6.9965321696692326</v>
      </c>
      <c r="J19" s="965">
        <v>6.4968899622284697</v>
      </c>
      <c r="K19" s="965">
        <v>6.3946661590933065</v>
      </c>
      <c r="L19" s="855">
        <v>5.9250114259217828</v>
      </c>
      <c r="M19" s="965">
        <v>6.0819650943682504</v>
      </c>
      <c r="N19" s="966">
        <v>4.6154847048785754</v>
      </c>
      <c r="O19" s="965">
        <v>5.0999798172974664</v>
      </c>
      <c r="P19" s="965">
        <v>20.033874717128793</v>
      </c>
      <c r="Q19" s="965">
        <v>5.1859576032685846</v>
      </c>
      <c r="R19" s="855">
        <v>20.22315293106638</v>
      </c>
    </row>
    <row r="20" spans="1:18" ht="17.25" customHeight="1">
      <c r="A20" s="437">
        <v>2019</v>
      </c>
      <c r="B20" s="438"/>
      <c r="C20" s="965">
        <v>0.22551722974474736</v>
      </c>
      <c r="D20" s="966">
        <v>1.3119383468681682</v>
      </c>
      <c r="E20" s="965">
        <v>1.6056774455402882</v>
      </c>
      <c r="F20" s="967">
        <v>6.1895688736941104</v>
      </c>
      <c r="G20" s="967">
        <v>3.6679800804031331</v>
      </c>
      <c r="H20" s="966">
        <v>5.7778695712208137</v>
      </c>
      <c r="I20" s="966">
        <v>6.2397380535792539</v>
      </c>
      <c r="J20" s="965">
        <v>4.870425881317975</v>
      </c>
      <c r="K20" s="965">
        <v>4.9698827438585482</v>
      </c>
      <c r="L20" s="855">
        <v>5.3842467801922282</v>
      </c>
      <c r="M20" s="965">
        <v>6.2745697610232476</v>
      </c>
      <c r="N20" s="966">
        <v>4.4980024583921283</v>
      </c>
      <c r="O20" s="965">
        <v>4.8273501981623212</v>
      </c>
      <c r="P20" s="965">
        <v>20.133247002488133</v>
      </c>
      <c r="Q20" s="965">
        <v>4.9118549442238875</v>
      </c>
      <c r="R20" s="855">
        <v>21.062937414893124</v>
      </c>
    </row>
    <row r="21" spans="1:18" ht="17.25" customHeight="1">
      <c r="A21" s="437">
        <v>2020</v>
      </c>
      <c r="B21" s="438"/>
      <c r="C21" s="965">
        <v>0.18019969020984195</v>
      </c>
      <c r="D21" s="966">
        <v>0.93531013054641798</v>
      </c>
      <c r="E21" s="965">
        <v>1.2033179331157435</v>
      </c>
      <c r="F21" s="967">
        <v>6.5754592518688817</v>
      </c>
      <c r="G21" s="967">
        <v>0.74412034783680259</v>
      </c>
      <c r="H21" s="966">
        <v>5.8192371040683621</v>
      </c>
      <c r="I21" s="966">
        <v>4.9640028437515582</v>
      </c>
      <c r="J21" s="965">
        <v>2.3988355926907561</v>
      </c>
      <c r="K21" s="965">
        <v>3.8942418326198913</v>
      </c>
      <c r="L21" s="855">
        <v>4.9982467318756152</v>
      </c>
      <c r="M21" s="965">
        <v>6.4753715179338984</v>
      </c>
      <c r="N21" s="966">
        <v>3.6696935670393129</v>
      </c>
      <c r="O21" s="965">
        <v>4.6547683515984799</v>
      </c>
      <c r="P21" s="965">
        <v>21.022584277041904</v>
      </c>
      <c r="Q21" s="965">
        <v>4.7801557844697697</v>
      </c>
      <c r="R21" s="855">
        <v>21.033308422760467</v>
      </c>
    </row>
    <row r="22" spans="1:18" ht="17.25" customHeight="1">
      <c r="A22" s="852">
        <v>2021</v>
      </c>
      <c r="B22" s="1126"/>
      <c r="C22" s="1721">
        <v>0.14601597319041784</v>
      </c>
      <c r="D22" s="1722">
        <v>0.47320712504210705</v>
      </c>
      <c r="E22" s="1721">
        <v>0.62671068415817732</v>
      </c>
      <c r="F22" s="1723">
        <v>3.7109389432019912</v>
      </c>
      <c r="G22" s="1723">
        <v>3.1320797313445188</v>
      </c>
      <c r="H22" s="1722">
        <v>4.8371559913613309</v>
      </c>
      <c r="I22" s="1722">
        <v>4.8243739157597831</v>
      </c>
      <c r="J22" s="1721">
        <v>4.1402030355291455</v>
      </c>
      <c r="K22" s="1721">
        <v>4.3137011735169288</v>
      </c>
      <c r="L22" s="1724">
        <v>4.7731469436641074</v>
      </c>
      <c r="M22" s="1721">
        <v>4.7148228526038487</v>
      </c>
      <c r="N22" s="1722">
        <v>2.8810690320245826</v>
      </c>
      <c r="O22" s="1721">
        <v>4.1158172896093097</v>
      </c>
      <c r="P22" s="1721">
        <v>21.158823705109828</v>
      </c>
      <c r="Q22" s="1721">
        <v>4.262952108560965</v>
      </c>
      <c r="R22" s="1724">
        <v>20.994593522953313</v>
      </c>
    </row>
    <row r="23" spans="1:18" ht="23.85" customHeight="1">
      <c r="A23" s="437">
        <v>2020</v>
      </c>
      <c r="B23" s="438" t="s">
        <v>214</v>
      </c>
      <c r="C23" s="965">
        <v>0.18019969020984195</v>
      </c>
      <c r="D23" s="966">
        <v>0.93531013054641798</v>
      </c>
      <c r="E23" s="966">
        <v>1.2033179331157435</v>
      </c>
      <c r="F23" s="967">
        <v>6.5754592518688817</v>
      </c>
      <c r="G23" s="967">
        <v>0.74412034783680259</v>
      </c>
      <c r="H23" s="966">
        <v>5.8192371040683621</v>
      </c>
      <c r="I23" s="966">
        <v>4.9640028437515582</v>
      </c>
      <c r="J23" s="965">
        <v>2.3988355926907561</v>
      </c>
      <c r="K23" s="965">
        <v>3.8942418326198913</v>
      </c>
      <c r="L23" s="855">
        <v>4.9982467318756152</v>
      </c>
      <c r="M23" s="966">
        <v>6.4753715179338984</v>
      </c>
      <c r="N23" s="966">
        <v>3.6696935670393129</v>
      </c>
      <c r="O23" s="855">
        <v>4.6547683515984799</v>
      </c>
      <c r="P23" s="966">
        <v>21.022584277041904</v>
      </c>
      <c r="Q23" s="966">
        <v>4.7801557844697697</v>
      </c>
      <c r="R23" s="855">
        <v>21.033308422760467</v>
      </c>
    </row>
    <row r="24" spans="1:18" ht="21" customHeight="1">
      <c r="A24" s="437">
        <v>2021</v>
      </c>
      <c r="B24" s="438" t="s">
        <v>211</v>
      </c>
      <c r="C24" s="965">
        <v>0.16715591218827622</v>
      </c>
      <c r="D24" s="966">
        <v>0.51787908709367247</v>
      </c>
      <c r="E24" s="965">
        <v>0.68993905402847366</v>
      </c>
      <c r="F24" s="967">
        <v>6.1132748252792357</v>
      </c>
      <c r="G24" s="967">
        <v>0.67491235032296115</v>
      </c>
      <c r="H24" s="966">
        <v>5.2481388308315085</v>
      </c>
      <c r="I24" s="966">
        <v>4.960682276557594</v>
      </c>
      <c r="J24" s="965">
        <v>1.8921181653841033</v>
      </c>
      <c r="K24" s="965">
        <v>2.7954222277630114</v>
      </c>
      <c r="L24" s="855">
        <v>5.0793932777476583</v>
      </c>
      <c r="M24" s="965">
        <v>6.4437042851160937</v>
      </c>
      <c r="N24" s="966">
        <v>3.4040629828844917</v>
      </c>
      <c r="O24" s="965">
        <v>4.625332895060974</v>
      </c>
      <c r="P24" s="965">
        <v>21.240214491331955</v>
      </c>
      <c r="Q24" s="965">
        <v>4.832797351500572</v>
      </c>
      <c r="R24" s="855">
        <v>21.003369500847135</v>
      </c>
    </row>
    <row r="25" spans="1:18" ht="17.25" customHeight="1">
      <c r="A25" s="437"/>
      <c r="B25" s="438" t="s">
        <v>212</v>
      </c>
      <c r="C25" s="965">
        <v>0.17121340764630669</v>
      </c>
      <c r="D25" s="966">
        <v>0.58954561392047722</v>
      </c>
      <c r="E25" s="965">
        <v>0.72934261798896016</v>
      </c>
      <c r="F25" s="967">
        <v>6.9853065381602493</v>
      </c>
      <c r="G25" s="967">
        <v>2.1215064065085407</v>
      </c>
      <c r="H25" s="966">
        <v>4.9103244574395148</v>
      </c>
      <c r="I25" s="966">
        <v>5.8327165948977173</v>
      </c>
      <c r="J25" s="965">
        <v>4.7586794361795501</v>
      </c>
      <c r="K25" s="965">
        <v>4.8865631279383654</v>
      </c>
      <c r="L25" s="855">
        <v>5.0562337333904077</v>
      </c>
      <c r="M25" s="965">
        <v>5.2642381609328117</v>
      </c>
      <c r="N25" s="966">
        <v>3.195684372877722</v>
      </c>
      <c r="O25" s="965">
        <v>4.9908553062183971</v>
      </c>
      <c r="P25" s="965">
        <v>20.810788655138985</v>
      </c>
      <c r="Q25" s="965">
        <v>5.0314108383873597</v>
      </c>
      <c r="R25" s="855">
        <v>20.946966999390515</v>
      </c>
    </row>
    <row r="26" spans="1:18" ht="17.25" customHeight="1">
      <c r="A26" s="437"/>
      <c r="B26" s="438" t="s">
        <v>213</v>
      </c>
      <c r="C26" s="965">
        <v>0.15181879917184468</v>
      </c>
      <c r="D26" s="966">
        <v>0.50400454295080577</v>
      </c>
      <c r="E26" s="965">
        <v>0.6752123850366204</v>
      </c>
      <c r="F26" s="967">
        <v>5.1371550041075462</v>
      </c>
      <c r="G26" s="967">
        <v>2.7502449510431624</v>
      </c>
      <c r="H26" s="966">
        <v>5.0419701154660572</v>
      </c>
      <c r="I26" s="966">
        <v>3.5566621250526933</v>
      </c>
      <c r="J26" s="965">
        <v>4.3360927712231234</v>
      </c>
      <c r="K26" s="965">
        <v>4.6470496424747427</v>
      </c>
      <c r="L26" s="855">
        <v>5.0774124703297945</v>
      </c>
      <c r="M26" s="965">
        <v>5.2893572538984923</v>
      </c>
      <c r="N26" s="966">
        <v>1.843855035994687</v>
      </c>
      <c r="O26" s="965">
        <v>4.1985338511490005</v>
      </c>
      <c r="P26" s="965">
        <v>21.255252081713341</v>
      </c>
      <c r="Q26" s="965">
        <v>4.5400247103932365</v>
      </c>
      <c r="R26" s="855">
        <v>20.962014342250722</v>
      </c>
    </row>
    <row r="27" spans="1:18" ht="17.25" customHeight="1">
      <c r="A27" s="437"/>
      <c r="B27" s="438" t="s">
        <v>214</v>
      </c>
      <c r="C27" s="965">
        <v>0.14601597319041784</v>
      </c>
      <c r="D27" s="966">
        <v>0.47320712504210705</v>
      </c>
      <c r="E27" s="965">
        <v>0.62671068415817732</v>
      </c>
      <c r="F27" s="967">
        <v>3.7109389432019912</v>
      </c>
      <c r="G27" s="967">
        <v>3.1320797313445188</v>
      </c>
      <c r="H27" s="966">
        <v>4.8371559913613309</v>
      </c>
      <c r="I27" s="966">
        <v>4.8243739157597831</v>
      </c>
      <c r="J27" s="965">
        <v>4.1402030355291455</v>
      </c>
      <c r="K27" s="965">
        <v>4.3137011735169288</v>
      </c>
      <c r="L27" s="855">
        <v>4.7731469436641074</v>
      </c>
      <c r="M27" s="965">
        <v>4.7148228526038487</v>
      </c>
      <c r="N27" s="966">
        <v>2.8810690320245826</v>
      </c>
      <c r="O27" s="965">
        <v>4.1158172896093097</v>
      </c>
      <c r="P27" s="965">
        <v>21.158823705109828</v>
      </c>
      <c r="Q27" s="965">
        <v>4.262952108560965</v>
      </c>
      <c r="R27" s="855">
        <v>20.994593522953313</v>
      </c>
    </row>
    <row r="28" spans="1:18" ht="21" customHeight="1">
      <c r="A28" s="437">
        <v>2022</v>
      </c>
      <c r="B28" s="438" t="s">
        <v>211</v>
      </c>
      <c r="C28" s="965">
        <v>0.15</v>
      </c>
      <c r="D28" s="966">
        <v>0.61435107068964667</v>
      </c>
      <c r="E28" s="965">
        <v>0.87900556467825142</v>
      </c>
      <c r="F28" s="967">
        <v>5.3839791140356565</v>
      </c>
      <c r="G28" s="967">
        <v>5.5361239689034036</v>
      </c>
      <c r="H28" s="966">
        <v>4.7167362221671905</v>
      </c>
      <c r="I28" s="966">
        <v>3.8190942496916098</v>
      </c>
      <c r="J28" s="965">
        <v>4.1998740101748044</v>
      </c>
      <c r="K28" s="965">
        <v>3.9461917737638643</v>
      </c>
      <c r="L28" s="855">
        <v>4.902311848786205</v>
      </c>
      <c r="M28" s="965">
        <v>4.9392107744716958</v>
      </c>
      <c r="N28" s="966">
        <v>1.9420289819777554</v>
      </c>
      <c r="O28" s="965">
        <v>4.3041573107683853</v>
      </c>
      <c r="P28" s="965">
        <v>21.534407193782464</v>
      </c>
      <c r="Q28" s="965">
        <v>4.5752325003336241</v>
      </c>
      <c r="R28" s="855">
        <v>21.007394490394006</v>
      </c>
    </row>
    <row r="29" spans="1:18" ht="15.75">
      <c r="A29" s="437"/>
      <c r="B29" s="438" t="s">
        <v>212</v>
      </c>
      <c r="C29" s="965">
        <v>0.15249395794978807</v>
      </c>
      <c r="D29" s="966">
        <v>1.1049954350970987</v>
      </c>
      <c r="E29" s="965">
        <v>1.6101534696168749</v>
      </c>
      <c r="F29" s="967">
        <v>5.1530352631426926</v>
      </c>
      <c r="G29" s="967">
        <v>4.6705322265640596</v>
      </c>
      <c r="H29" s="966">
        <v>5.871085400750494</v>
      </c>
      <c r="I29" s="966">
        <v>5.5999210049785964</v>
      </c>
      <c r="J29" s="965">
        <v>5.4854415087711423</v>
      </c>
      <c r="K29" s="965">
        <v>5.6180869736120629</v>
      </c>
      <c r="L29" s="855">
        <v>5.0705550187831188</v>
      </c>
      <c r="M29" s="965">
        <v>4.6856353719429329</v>
      </c>
      <c r="N29" s="966">
        <v>1.7876174439313721</v>
      </c>
      <c r="O29" s="965">
        <v>4.9087817770473334</v>
      </c>
      <c r="P29" s="965">
        <v>21.251224246224787</v>
      </c>
      <c r="Q29" s="965">
        <v>4.9602134684238015</v>
      </c>
      <c r="R29" s="855">
        <v>20.884948590329316</v>
      </c>
    </row>
    <row r="30" spans="1:18" ht="15.75">
      <c r="A30" s="852"/>
      <c r="B30" s="1126" t="s">
        <v>213</v>
      </c>
      <c r="C30" s="1721">
        <v>0.14243947448097283</v>
      </c>
      <c r="D30" s="1722">
        <v>1.2344910602193702</v>
      </c>
      <c r="E30" s="1721">
        <v>1.6078102867276363</v>
      </c>
      <c r="F30" s="1723">
        <v>5.6246801086455918</v>
      </c>
      <c r="G30" s="1723">
        <v>6.0572659319795523</v>
      </c>
      <c r="H30" s="1722">
        <v>7.3549749142598975</v>
      </c>
      <c r="I30" s="1722">
        <v>5.4936364314495627</v>
      </c>
      <c r="J30" s="1721">
        <v>5.8259641802853679</v>
      </c>
      <c r="K30" s="1721">
        <v>5.9359590498848878</v>
      </c>
      <c r="L30" s="1724">
        <v>5.4762726029600133</v>
      </c>
      <c r="M30" s="1721">
        <v>4.399433069679799</v>
      </c>
      <c r="N30" s="1722">
        <v>2.4742385424569671</v>
      </c>
      <c r="O30" s="1721">
        <v>5.2936226362232217</v>
      </c>
      <c r="P30" s="1721">
        <v>21.007664186910585</v>
      </c>
      <c r="Q30" s="1721">
        <v>5.2946943364602932</v>
      </c>
      <c r="R30" s="1724">
        <v>20.957269382913783</v>
      </c>
    </row>
    <row r="31" spans="1:18" ht="23.85" customHeight="1">
      <c r="A31" s="437">
        <v>2021</v>
      </c>
      <c r="B31" s="438" t="s">
        <v>390</v>
      </c>
      <c r="C31" s="965">
        <v>0.15031526970169395</v>
      </c>
      <c r="D31" s="966">
        <v>0.49456049755332609</v>
      </c>
      <c r="E31" s="966">
        <v>0.63225819085810031</v>
      </c>
      <c r="F31" s="967">
        <v>5.7480497999039946</v>
      </c>
      <c r="G31" s="967">
        <v>2.2487332443187036</v>
      </c>
      <c r="H31" s="966">
        <v>5.1380678590452922</v>
      </c>
      <c r="I31" s="966">
        <v>3.7227895781355298</v>
      </c>
      <c r="J31" s="965">
        <v>4.4972829523471205</v>
      </c>
      <c r="K31" s="965">
        <v>4.7715903679626948</v>
      </c>
      <c r="L31" s="855">
        <v>5.0322804699121102</v>
      </c>
      <c r="M31" s="966">
        <v>5.1229560887537744</v>
      </c>
      <c r="N31" s="966">
        <v>2.9819175770960213</v>
      </c>
      <c r="O31" s="855">
        <v>4.2483024043681228</v>
      </c>
      <c r="P31" s="966">
        <v>21.130515645794933</v>
      </c>
      <c r="Q31" s="966">
        <v>4.5592223842674118</v>
      </c>
      <c r="R31" s="855">
        <v>21.011519984548105</v>
      </c>
    </row>
    <row r="32" spans="1:18" ht="17.25" customHeight="1">
      <c r="A32" s="437"/>
      <c r="B32" s="438" t="s">
        <v>391</v>
      </c>
      <c r="C32" s="965">
        <v>0.15427164526267645</v>
      </c>
      <c r="D32" s="966">
        <v>0.48915824575854711</v>
      </c>
      <c r="E32" s="966">
        <v>0.63699351784601888</v>
      </c>
      <c r="F32" s="967">
        <v>4.2661195748157583</v>
      </c>
      <c r="G32" s="967">
        <v>3.149498608699123</v>
      </c>
      <c r="H32" s="966">
        <v>4.9254642997627593</v>
      </c>
      <c r="I32" s="966">
        <v>2.7963617134613452</v>
      </c>
      <c r="J32" s="965">
        <v>3.2546702693511955</v>
      </c>
      <c r="K32" s="965">
        <v>3.8273217688638566</v>
      </c>
      <c r="L32" s="855">
        <v>5.0954591898144619</v>
      </c>
      <c r="M32" s="966">
        <v>5.1530246221494229</v>
      </c>
      <c r="N32" s="966">
        <v>2.4347824400222868</v>
      </c>
      <c r="O32" s="855">
        <v>3.9429331233251257</v>
      </c>
      <c r="P32" s="966">
        <v>21.430602244070808</v>
      </c>
      <c r="Q32" s="966">
        <v>4.2799726128576445</v>
      </c>
      <c r="R32" s="855">
        <v>20.990754157502746</v>
      </c>
    </row>
    <row r="33" spans="1:18" ht="17.25" customHeight="1">
      <c r="A33" s="437"/>
      <c r="B33" s="438" t="s">
        <v>392</v>
      </c>
      <c r="C33" s="965">
        <v>0.14601597319041784</v>
      </c>
      <c r="D33" s="966">
        <v>0.47320712504210705</v>
      </c>
      <c r="E33" s="966">
        <v>0.62671068415817732</v>
      </c>
      <c r="F33" s="967">
        <v>3.7109389432019912</v>
      </c>
      <c r="G33" s="967">
        <v>3.1320797313445188</v>
      </c>
      <c r="H33" s="966">
        <v>4.8371559913613309</v>
      </c>
      <c r="I33" s="966">
        <v>4.8243739157597831</v>
      </c>
      <c r="J33" s="965">
        <v>4.1402030355291455</v>
      </c>
      <c r="K33" s="965">
        <v>4.3137011735169288</v>
      </c>
      <c r="L33" s="855">
        <v>4.7731469436641074</v>
      </c>
      <c r="M33" s="966">
        <v>4.7148228526038487</v>
      </c>
      <c r="N33" s="966">
        <v>2.8810690320245826</v>
      </c>
      <c r="O33" s="855">
        <v>4.1158172896093097</v>
      </c>
      <c r="P33" s="966">
        <v>21.158823705109828</v>
      </c>
      <c r="Q33" s="966">
        <v>4.262952108560965</v>
      </c>
      <c r="R33" s="855">
        <v>20.994593522953313</v>
      </c>
    </row>
    <row r="34" spans="1:18" ht="21" customHeight="1">
      <c r="A34" s="437">
        <v>2022</v>
      </c>
      <c r="B34" s="438" t="s">
        <v>393</v>
      </c>
      <c r="C34" s="965">
        <v>0.14555625400099723</v>
      </c>
      <c r="D34" s="966">
        <v>0.48245588477555679</v>
      </c>
      <c r="E34" s="966">
        <v>0.6342510021583192</v>
      </c>
      <c r="F34" s="967">
        <v>3.017291349089597</v>
      </c>
      <c r="G34" s="967">
        <v>2.9233780685935744</v>
      </c>
      <c r="H34" s="966">
        <v>4.5990871375727886</v>
      </c>
      <c r="I34" s="966">
        <v>4.6036080478960137</v>
      </c>
      <c r="J34" s="965">
        <v>4.0013857553353072</v>
      </c>
      <c r="K34" s="965">
        <v>4.3686401596834443</v>
      </c>
      <c r="L34" s="855">
        <v>4.859758164238384</v>
      </c>
      <c r="M34" s="966">
        <v>4.4271631901450466</v>
      </c>
      <c r="N34" s="966">
        <v>0.75046786466545079</v>
      </c>
      <c r="O34" s="855">
        <v>4.167710667437472</v>
      </c>
      <c r="P34" s="966">
        <v>21.226784829415809</v>
      </c>
      <c r="Q34" s="966">
        <v>4.3187303164115276</v>
      </c>
      <c r="R34" s="855">
        <v>20.947450611111236</v>
      </c>
    </row>
    <row r="35" spans="1:18" ht="16.5" customHeight="1">
      <c r="A35" s="437"/>
      <c r="B35" s="438" t="s">
        <v>394</v>
      </c>
      <c r="C35" s="965">
        <v>0.14463829242989623</v>
      </c>
      <c r="D35" s="966">
        <v>0.51305383821289108</v>
      </c>
      <c r="E35" s="966">
        <v>0.74534003924466741</v>
      </c>
      <c r="F35" s="967">
        <v>6.0392355856795499</v>
      </c>
      <c r="G35" s="967">
        <v>3.1921149160122515</v>
      </c>
      <c r="H35" s="966">
        <v>4.4159018304037589</v>
      </c>
      <c r="I35" s="966">
        <v>4.3934981823688171</v>
      </c>
      <c r="J35" s="965">
        <v>4.3626663919692739</v>
      </c>
      <c r="K35" s="965">
        <v>4.0662974468834863</v>
      </c>
      <c r="L35" s="855">
        <v>4.9577554954005887</v>
      </c>
      <c r="M35" s="966">
        <v>4.6759899116970942</v>
      </c>
      <c r="N35" s="966">
        <v>2.3072847340568035</v>
      </c>
      <c r="O35" s="855">
        <v>4.2156548279500807</v>
      </c>
      <c r="P35" s="966">
        <v>21.230300292319953</v>
      </c>
      <c r="Q35" s="966">
        <v>4.4390807788045548</v>
      </c>
      <c r="R35" s="855">
        <v>20.942692329106706</v>
      </c>
    </row>
    <row r="36" spans="1:18" ht="16.5" customHeight="1">
      <c r="A36" s="437"/>
      <c r="B36" s="438" t="s">
        <v>383</v>
      </c>
      <c r="C36" s="965">
        <v>0.15</v>
      </c>
      <c r="D36" s="966">
        <v>0.61435107068964667</v>
      </c>
      <c r="E36" s="966">
        <v>0.87900556467825142</v>
      </c>
      <c r="F36" s="967">
        <v>5.3839791140356565</v>
      </c>
      <c r="G36" s="967">
        <v>5.5361239689034036</v>
      </c>
      <c r="H36" s="966">
        <v>4.7167362221671905</v>
      </c>
      <c r="I36" s="966">
        <v>3.8190942496916098</v>
      </c>
      <c r="J36" s="965">
        <v>4.1998740101748044</v>
      </c>
      <c r="K36" s="965">
        <v>3.9461917737638643</v>
      </c>
      <c r="L36" s="855">
        <v>4.902311848786205</v>
      </c>
      <c r="M36" s="966">
        <v>4.9392107744716958</v>
      </c>
      <c r="N36" s="966">
        <v>1.9420289819777554</v>
      </c>
      <c r="O36" s="855">
        <v>4.3041573107683853</v>
      </c>
      <c r="P36" s="966">
        <v>21.534407193782464</v>
      </c>
      <c r="Q36" s="966">
        <v>4.5752325003336241</v>
      </c>
      <c r="R36" s="855">
        <v>21.007394490394006</v>
      </c>
    </row>
    <row r="37" spans="1:18" ht="16.5" customHeight="1">
      <c r="A37" s="437"/>
      <c r="B37" s="438" t="s">
        <v>384</v>
      </c>
      <c r="C37" s="965">
        <v>0.15025609116549277</v>
      </c>
      <c r="D37" s="966">
        <v>0.60797907733149792</v>
      </c>
      <c r="E37" s="966">
        <v>0.95741908740680337</v>
      </c>
      <c r="F37" s="967">
        <v>6.8036736672027116</v>
      </c>
      <c r="G37" s="967">
        <v>3.747554988726729</v>
      </c>
      <c r="H37" s="966">
        <v>4.7082161949629526</v>
      </c>
      <c r="I37" s="966">
        <v>1.1322870246810901</v>
      </c>
      <c r="J37" s="965">
        <v>2.6711628743531048</v>
      </c>
      <c r="K37" s="965">
        <v>4.798079309717628</v>
      </c>
      <c r="L37" s="855">
        <v>4.9497833897682026</v>
      </c>
      <c r="M37" s="966">
        <v>4.4376071561315387</v>
      </c>
      <c r="N37" s="966">
        <v>3.2147031319731472</v>
      </c>
      <c r="O37" s="855">
        <v>4.3203350556372371</v>
      </c>
      <c r="P37" s="966">
        <v>20.875815151810258</v>
      </c>
      <c r="Q37" s="966">
        <v>4.5237978046791678</v>
      </c>
      <c r="R37" s="855">
        <v>20.979393217859766</v>
      </c>
    </row>
    <row r="38" spans="1:18" ht="16.5" customHeight="1">
      <c r="A38" s="437"/>
      <c r="B38" s="438" t="s">
        <v>385</v>
      </c>
      <c r="C38" s="965">
        <v>0.15135951976521336</v>
      </c>
      <c r="D38" s="966">
        <v>1.001373268620386</v>
      </c>
      <c r="E38" s="966">
        <v>1.3167652190238106</v>
      </c>
      <c r="F38" s="967">
        <v>5.9567887195243738</v>
      </c>
      <c r="G38" s="967">
        <v>3.5787511211805128</v>
      </c>
      <c r="H38" s="966">
        <v>5.7115714896133953</v>
      </c>
      <c r="I38" s="966">
        <v>4.6285225541126884</v>
      </c>
      <c r="J38" s="965">
        <v>4.2066099597545907</v>
      </c>
      <c r="K38" s="965">
        <v>4.3712468071499391</v>
      </c>
      <c r="L38" s="855">
        <v>4.8533352895644848</v>
      </c>
      <c r="M38" s="966">
        <v>5.0541770573261005</v>
      </c>
      <c r="N38" s="966">
        <v>0.74925813902641158</v>
      </c>
      <c r="O38" s="855">
        <v>4.390061978874555</v>
      </c>
      <c r="P38" s="966">
        <v>21.048470964217305</v>
      </c>
      <c r="Q38" s="966">
        <v>4.5373858553485613</v>
      </c>
      <c r="R38" s="855">
        <v>20.948889297954786</v>
      </c>
    </row>
    <row r="39" spans="1:18" ht="16.5" customHeight="1">
      <c r="A39" s="437"/>
      <c r="B39" s="438" t="s">
        <v>386</v>
      </c>
      <c r="C39" s="965">
        <v>0.15249395794978807</v>
      </c>
      <c r="D39" s="966">
        <v>1.1049954350970987</v>
      </c>
      <c r="E39" s="966">
        <v>1.6101534696168749</v>
      </c>
      <c r="F39" s="967">
        <v>5.1530352631426926</v>
      </c>
      <c r="G39" s="967">
        <v>4.6705322265640596</v>
      </c>
      <c r="H39" s="966">
        <v>5.871085400750494</v>
      </c>
      <c r="I39" s="966">
        <v>5.5999210049785964</v>
      </c>
      <c r="J39" s="965">
        <v>5.4854415087711423</v>
      </c>
      <c r="K39" s="965">
        <v>5.6180869736120629</v>
      </c>
      <c r="L39" s="855">
        <v>5.0705550187831188</v>
      </c>
      <c r="M39" s="966">
        <v>4.6856353719429329</v>
      </c>
      <c r="N39" s="966">
        <v>1.7876174439313721</v>
      </c>
      <c r="O39" s="855">
        <v>4.9087817770473334</v>
      </c>
      <c r="P39" s="966">
        <v>21.251224246224787</v>
      </c>
      <c r="Q39" s="966">
        <v>4.9602134684238015</v>
      </c>
      <c r="R39" s="855">
        <v>20.884948590329316</v>
      </c>
    </row>
    <row r="40" spans="1:18" ht="16.5" customHeight="1">
      <c r="A40" s="437"/>
      <c r="B40" s="438" t="s">
        <v>387</v>
      </c>
      <c r="C40" s="965">
        <v>0.1432807462847836</v>
      </c>
      <c r="D40" s="966">
        <v>1.3068190034311213</v>
      </c>
      <c r="E40" s="966">
        <v>1.7513292308799471</v>
      </c>
      <c r="F40" s="967">
        <v>5.6593063846624601</v>
      </c>
      <c r="G40" s="967">
        <v>6.5580234719183998</v>
      </c>
      <c r="H40" s="966">
        <v>6.2948097539839871</v>
      </c>
      <c r="I40" s="966">
        <v>7.2189132466770252</v>
      </c>
      <c r="J40" s="965">
        <v>6.1358657734363646</v>
      </c>
      <c r="K40" s="965">
        <v>6.4293001173295172</v>
      </c>
      <c r="L40" s="855">
        <v>4.8130753826133983</v>
      </c>
      <c r="M40" s="966">
        <v>4.36934345522487</v>
      </c>
      <c r="N40" s="966">
        <v>2.7296895955323088</v>
      </c>
      <c r="O40" s="855">
        <v>5.1936369224541235</v>
      </c>
      <c r="P40" s="966">
        <v>21.157072073560776</v>
      </c>
      <c r="Q40" s="966">
        <v>5.075061064011499</v>
      </c>
      <c r="R40" s="855">
        <v>20.980338477841265</v>
      </c>
    </row>
    <row r="41" spans="1:18" ht="16.5" customHeight="1">
      <c r="A41" s="437"/>
      <c r="B41" s="438" t="s">
        <v>388</v>
      </c>
      <c r="C41" s="965">
        <v>0.14189089569873148</v>
      </c>
      <c r="D41" s="966">
        <v>1.2720246679126757</v>
      </c>
      <c r="E41" s="966">
        <v>1.7151509426471738</v>
      </c>
      <c r="F41" s="967">
        <v>5.654498805368287</v>
      </c>
      <c r="G41" s="967">
        <v>6.5627032169794202</v>
      </c>
      <c r="H41" s="966">
        <v>6.2982189765179788</v>
      </c>
      <c r="I41" s="966">
        <v>7.2175732300141133</v>
      </c>
      <c r="J41" s="965">
        <v>6.1303649606376984</v>
      </c>
      <c r="K41" s="965">
        <v>6.4207579233580558</v>
      </c>
      <c r="L41" s="855">
        <v>4.8159008256746692</v>
      </c>
      <c r="M41" s="966">
        <v>4.3844484183072643</v>
      </c>
      <c r="N41" s="966">
        <v>2.7123017641910265</v>
      </c>
      <c r="O41" s="855">
        <v>5.2044257644813747</v>
      </c>
      <c r="P41" s="966">
        <v>21.156469141648842</v>
      </c>
      <c r="Q41" s="966">
        <v>5.0861916717410987</v>
      </c>
      <c r="R41" s="855">
        <v>20.985197961826302</v>
      </c>
    </row>
    <row r="42" spans="1:18" ht="16.5" customHeight="1">
      <c r="A42" s="437"/>
      <c r="B42" s="438" t="s">
        <v>389</v>
      </c>
      <c r="C42" s="965">
        <v>0.14243947448097283</v>
      </c>
      <c r="D42" s="966">
        <v>1.2344910602193702</v>
      </c>
      <c r="E42" s="966">
        <v>1.6078102867276363</v>
      </c>
      <c r="F42" s="967">
        <v>5.6246801086455918</v>
      </c>
      <c r="G42" s="967">
        <v>6.0572659319795523</v>
      </c>
      <c r="H42" s="966">
        <v>7.3549749142598975</v>
      </c>
      <c r="I42" s="966">
        <v>5.4936364314495627</v>
      </c>
      <c r="J42" s="965">
        <v>5.8259641802853679</v>
      </c>
      <c r="K42" s="965">
        <v>5.9359590498848878</v>
      </c>
      <c r="L42" s="855">
        <v>5.4762726029600133</v>
      </c>
      <c r="M42" s="966">
        <v>4.399433069679799</v>
      </c>
      <c r="N42" s="966">
        <v>2.4742385424569671</v>
      </c>
      <c r="O42" s="855">
        <v>5.2936226362232217</v>
      </c>
      <c r="P42" s="966">
        <v>21.007664186910585</v>
      </c>
      <c r="Q42" s="966">
        <v>5.2946943364602932</v>
      </c>
      <c r="R42" s="855">
        <v>20.957269382913783</v>
      </c>
    </row>
    <row r="43" spans="1:18" ht="16.5" customHeight="1">
      <c r="A43" s="437"/>
      <c r="B43" s="438" t="s">
        <v>390</v>
      </c>
      <c r="C43" s="965">
        <v>0.14170241374245129</v>
      </c>
      <c r="D43" s="966">
        <v>1.4372037485724862</v>
      </c>
      <c r="E43" s="966">
        <v>1.7836744518971315</v>
      </c>
      <c r="F43" s="967">
        <v>5.3647114878306361</v>
      </c>
      <c r="G43" s="967">
        <v>5.7844638347940958</v>
      </c>
      <c r="H43" s="966">
        <v>7.8907165599289559</v>
      </c>
      <c r="I43" s="966">
        <v>6.2018865778055297</v>
      </c>
      <c r="J43" s="965">
        <v>5.9707494250614328</v>
      </c>
      <c r="K43" s="965">
        <v>6.4121332561849647</v>
      </c>
      <c r="L43" s="855">
        <v>5.4177172582328517</v>
      </c>
      <c r="M43" s="966">
        <v>4.835486989026001</v>
      </c>
      <c r="N43" s="966">
        <v>1.7045101095350814</v>
      </c>
      <c r="O43" s="855">
        <v>6.1942066844531523</v>
      </c>
      <c r="P43" s="966">
        <v>21.38154357758798</v>
      </c>
      <c r="Q43" s="966">
        <v>5.8674918881181108</v>
      </c>
      <c r="R43" s="855">
        <v>20.95992600151224</v>
      </c>
    </row>
    <row r="44" spans="1:18" s="303" customFormat="1" ht="20.25" customHeight="1">
      <c r="A44" s="250" t="s">
        <v>1681</v>
      </c>
      <c r="B44" s="250"/>
      <c r="C44" s="250"/>
      <c r="D44" s="250"/>
      <c r="E44" s="250"/>
      <c r="F44" s="250"/>
      <c r="G44" s="250"/>
      <c r="H44" s="250"/>
      <c r="I44" s="250"/>
      <c r="J44" s="250"/>
      <c r="K44" s="250"/>
      <c r="L44" s="250"/>
      <c r="M44" s="250"/>
      <c r="N44" s="250"/>
      <c r="O44" s="250"/>
      <c r="P44" s="250"/>
      <c r="Q44" s="250"/>
      <c r="R44" s="439" t="s">
        <v>1682</v>
      </c>
    </row>
    <row r="45" spans="1:18" s="303" customFormat="1" ht="14.25" customHeight="1">
      <c r="A45" s="303" t="s">
        <v>1669</v>
      </c>
      <c r="K45" s="318"/>
      <c r="L45" s="318"/>
      <c r="R45" s="302" t="s">
        <v>1673</v>
      </c>
    </row>
    <row r="46" spans="1:18" s="303" customFormat="1" ht="14.25" customHeight="1">
      <c r="A46" s="303" t="s">
        <v>1670</v>
      </c>
      <c r="H46" s="440"/>
      <c r="I46" s="440"/>
      <c r="J46" s="440"/>
      <c r="K46" s="441"/>
      <c r="L46" s="318"/>
      <c r="R46" s="302" t="s">
        <v>1674</v>
      </c>
    </row>
    <row r="47" spans="1:18" s="413" customFormat="1">
      <c r="G47" s="410"/>
      <c r="H47" s="410"/>
      <c r="I47" s="410"/>
      <c r="J47" s="410"/>
      <c r="K47" s="411"/>
      <c r="L47" s="410"/>
      <c r="M47" s="410"/>
      <c r="N47" s="410"/>
    </row>
    <row r="48" spans="1:18">
      <c r="A48" s="384" t="s">
        <v>546</v>
      </c>
      <c r="B48" s="384"/>
      <c r="C48" s="384"/>
      <c r="D48" s="384"/>
      <c r="E48" s="384"/>
      <c r="F48" s="384"/>
      <c r="G48" s="384"/>
      <c r="H48" s="384"/>
      <c r="I48" s="384"/>
      <c r="J48" s="384"/>
      <c r="K48" s="384"/>
      <c r="L48" s="384"/>
      <c r="M48" s="384"/>
      <c r="N48" s="384"/>
      <c r="O48" s="384"/>
      <c r="P48" s="384"/>
      <c r="Q48" s="384"/>
      <c r="R48" s="384"/>
    </row>
    <row r="49" spans="3:18" ht="14.85" customHeight="1">
      <c r="C49" s="442"/>
      <c r="D49" s="442"/>
      <c r="E49" s="442"/>
      <c r="F49" s="442"/>
      <c r="G49" s="442"/>
      <c r="H49" s="442"/>
      <c r="I49" s="442"/>
      <c r="J49" s="442"/>
      <c r="K49" s="442"/>
      <c r="L49" s="442"/>
      <c r="M49" s="442"/>
      <c r="N49" s="442"/>
      <c r="O49" s="442"/>
      <c r="P49" s="442"/>
      <c r="Q49" s="442"/>
      <c r="R49" s="442"/>
    </row>
    <row r="50" spans="3:18" ht="14.85" customHeight="1">
      <c r="F50" s="442"/>
      <c r="G50" s="442"/>
      <c r="H50" s="442"/>
      <c r="I50" s="442"/>
      <c r="J50" s="442"/>
      <c r="K50" s="442"/>
      <c r="L50" s="442"/>
      <c r="M50" s="442"/>
      <c r="N50" s="442"/>
      <c r="O50" s="442"/>
      <c r="P50" s="442"/>
      <c r="Q50" s="442"/>
      <c r="R50" s="442"/>
    </row>
    <row r="51" spans="3:18" ht="14.85" customHeight="1"/>
  </sheetData>
  <mergeCells count="1">
    <mergeCell ref="A9:B11"/>
  </mergeCells>
  <printOptions horizontalCentered="1" verticalCentered="1"/>
  <pageMargins left="0" right="0" top="0" bottom="0" header="0.3" footer="0.3"/>
  <pageSetup paperSize="9" scale="63"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4"/>
  <dimension ref="A1:I40"/>
  <sheetViews>
    <sheetView zoomScale="71" zoomScaleNormal="71" workbookViewId="0">
      <selection sqref="A1:XFD1048576"/>
    </sheetView>
  </sheetViews>
  <sheetFormatPr defaultColWidth="9.140625" defaultRowHeight="15"/>
  <cols>
    <col min="1" max="1" width="34.7109375" style="145" customWidth="1"/>
    <col min="2" max="2" width="22.7109375" style="145" customWidth="1"/>
    <col min="3" max="3" width="20.7109375" style="145" customWidth="1"/>
    <col min="4" max="4" width="17.28515625" style="145" customWidth="1"/>
    <col min="5" max="5" width="16.140625" style="145" customWidth="1"/>
    <col min="6" max="6" width="19.140625" style="145" customWidth="1"/>
    <col min="7" max="7" width="16.7109375" style="145" customWidth="1"/>
    <col min="8" max="8" width="19" style="145" customWidth="1"/>
    <col min="9" max="9" width="26.7109375" style="145" customWidth="1"/>
    <col min="10" max="16384" width="9.140625" style="145"/>
  </cols>
  <sheetData>
    <row r="1" spans="1:9" s="413" customFormat="1" ht="25.5" customHeight="1">
      <c r="A1" s="274" t="s">
        <v>547</v>
      </c>
      <c r="B1" s="274"/>
      <c r="C1" s="274"/>
      <c r="D1" s="274"/>
      <c r="E1" s="274"/>
      <c r="F1" s="274"/>
      <c r="G1" s="274"/>
      <c r="H1" s="274"/>
      <c r="I1" s="274"/>
    </row>
    <row r="2" spans="1:9" s="1701" customFormat="1" ht="21.75" customHeight="1">
      <c r="A2" s="1699" t="s">
        <v>1691</v>
      </c>
      <c r="B2" s="1699"/>
      <c r="C2" s="1699"/>
      <c r="D2" s="1699"/>
      <c r="E2" s="1699"/>
      <c r="F2" s="1699"/>
      <c r="G2" s="1699"/>
      <c r="H2" s="1699"/>
      <c r="I2" s="1699"/>
    </row>
    <row r="3" spans="1:9" s="413" customFormat="1" ht="18">
      <c r="A3" s="274" t="s">
        <v>1690</v>
      </c>
      <c r="B3" s="274"/>
      <c r="C3" s="274"/>
      <c r="D3" s="274"/>
      <c r="E3" s="274"/>
      <c r="F3" s="274"/>
      <c r="G3" s="274"/>
      <c r="H3" s="274"/>
      <c r="I3" s="274"/>
    </row>
    <row r="4" spans="1:9" s="413" customFormat="1" ht="18">
      <c r="A4" s="8" t="s">
        <v>508</v>
      </c>
      <c r="B4" s="597"/>
      <c r="C4" s="597"/>
      <c r="D4" s="597"/>
      <c r="E4" s="598"/>
      <c r="F4" s="598"/>
      <c r="G4" s="598"/>
      <c r="I4" s="8" t="s">
        <v>509</v>
      </c>
    </row>
    <row r="5" spans="1:9" s="158" customFormat="1" ht="23.85" customHeight="1">
      <c r="A5" s="599"/>
      <c r="B5" s="615" t="s">
        <v>548</v>
      </c>
      <c r="C5" s="600"/>
      <c r="D5" s="614" t="s">
        <v>549</v>
      </c>
      <c r="E5" s="615" t="s">
        <v>550</v>
      </c>
      <c r="F5" s="601"/>
      <c r="G5" s="601"/>
      <c r="H5" s="614" t="s">
        <v>551</v>
      </c>
      <c r="I5" s="599"/>
    </row>
    <row r="6" spans="1:9" s="401" customFormat="1" ht="20.25" customHeight="1">
      <c r="A6" s="602"/>
      <c r="B6" s="1988" t="s">
        <v>521</v>
      </c>
      <c r="C6" s="1988" t="s">
        <v>522</v>
      </c>
      <c r="D6" s="1988" t="s">
        <v>523</v>
      </c>
      <c r="E6" s="615" t="s">
        <v>552</v>
      </c>
      <c r="F6" s="603"/>
      <c r="G6" s="178"/>
      <c r="H6" s="648" t="s">
        <v>553</v>
      </c>
      <c r="I6" s="602"/>
    </row>
    <row r="7" spans="1:9" s="401" customFormat="1" ht="18">
      <c r="A7" s="602"/>
      <c r="B7" s="1989"/>
      <c r="C7" s="1989"/>
      <c r="D7" s="1989"/>
      <c r="E7" s="604" t="s">
        <v>526</v>
      </c>
      <c r="F7" s="1100" t="s">
        <v>527</v>
      </c>
      <c r="G7" s="1100" t="s">
        <v>528</v>
      </c>
      <c r="H7" s="605" t="s">
        <v>529</v>
      </c>
      <c r="I7" s="602"/>
    </row>
    <row r="8" spans="1:9" s="401" customFormat="1" ht="36">
      <c r="A8" s="606"/>
      <c r="B8" s="607" t="s">
        <v>533</v>
      </c>
      <c r="C8" s="607" t="s">
        <v>534</v>
      </c>
      <c r="D8" s="607" t="s">
        <v>535</v>
      </c>
      <c r="E8" s="607" t="s">
        <v>538</v>
      </c>
      <c r="F8" s="607" t="s">
        <v>539</v>
      </c>
      <c r="G8" s="607" t="s">
        <v>540</v>
      </c>
      <c r="H8" s="608" t="s">
        <v>541</v>
      </c>
      <c r="I8" s="602"/>
    </row>
    <row r="9" spans="1:9" ht="23.85" customHeight="1">
      <c r="A9" s="620" t="s">
        <v>554</v>
      </c>
      <c r="B9" s="632">
        <v>7.9316258351893092</v>
      </c>
      <c r="C9" s="629">
        <v>9.5235565903497577</v>
      </c>
      <c r="D9" s="626">
        <v>10.5</v>
      </c>
      <c r="E9" s="626">
        <v>7.2804265997490587</v>
      </c>
      <c r="F9" s="629">
        <v>8.8751411817543762</v>
      </c>
      <c r="G9" s="626">
        <v>4.8361522198731501</v>
      </c>
      <c r="H9" s="629">
        <v>16.228143328445746</v>
      </c>
      <c r="I9" s="622" t="s">
        <v>555</v>
      </c>
    </row>
    <row r="10" spans="1:9" ht="17.45" customHeight="1">
      <c r="A10" s="621" t="s">
        <v>556</v>
      </c>
      <c r="B10" s="633">
        <v>4.5</v>
      </c>
      <c r="C10" s="630">
        <v>5.3890464662021369</v>
      </c>
      <c r="D10" s="627">
        <v>3.8590623046129431</v>
      </c>
      <c r="E10" s="627">
        <v>2.5</v>
      </c>
      <c r="F10" s="630">
        <v>3.6826986239192894</v>
      </c>
      <c r="G10" s="627">
        <v>0.5791807432432432</v>
      </c>
      <c r="H10" s="630">
        <v>4.5</v>
      </c>
      <c r="I10" s="623" t="s">
        <v>557</v>
      </c>
    </row>
    <row r="11" spans="1:9" ht="17.45" customHeight="1">
      <c r="A11" s="621" t="s">
        <v>558</v>
      </c>
      <c r="B11" s="634">
        <v>5.3647114878306361</v>
      </c>
      <c r="C11" s="631">
        <v>5.7844638347940958</v>
      </c>
      <c r="D11" s="628">
        <v>7.8907165599289559</v>
      </c>
      <c r="E11" s="628">
        <v>5.4177172582328517</v>
      </c>
      <c r="F11" s="631">
        <v>4.835486989026001</v>
      </c>
      <c r="G11" s="628">
        <v>1.7045101095350814</v>
      </c>
      <c r="H11" s="631">
        <v>6.1942066844531523</v>
      </c>
      <c r="I11" s="624" t="s">
        <v>559</v>
      </c>
    </row>
    <row r="12" spans="1:9" ht="20.25" customHeight="1">
      <c r="A12" s="250" t="s">
        <v>560</v>
      </c>
      <c r="B12" s="616"/>
      <c r="C12" s="616"/>
      <c r="D12" s="617"/>
      <c r="E12" s="618"/>
      <c r="F12" s="617"/>
      <c r="G12" s="617"/>
      <c r="H12" s="619"/>
      <c r="I12" s="439" t="s">
        <v>561</v>
      </c>
    </row>
    <row r="13" spans="1:9" ht="17.45" customHeight="1">
      <c r="A13" s="303"/>
      <c r="B13" s="610"/>
      <c r="C13" s="610"/>
      <c r="D13" s="611"/>
      <c r="E13" s="612"/>
      <c r="F13" s="611"/>
      <c r="G13" s="611"/>
      <c r="H13" s="612"/>
      <c r="I13" s="302"/>
    </row>
    <row r="14" spans="1:9" ht="17.45" customHeight="1">
      <c r="A14" s="609"/>
      <c r="B14" s="610"/>
      <c r="C14" s="610"/>
      <c r="D14" s="611"/>
      <c r="E14" s="612"/>
      <c r="F14" s="611"/>
      <c r="G14" s="611"/>
      <c r="H14" s="612"/>
      <c r="I14" s="612"/>
    </row>
    <row r="15" spans="1:9" ht="17.45" customHeight="1">
      <c r="A15" s="609"/>
      <c r="B15" s="610"/>
      <c r="C15" s="610"/>
      <c r="D15" s="611"/>
      <c r="E15" s="612"/>
      <c r="F15" s="611"/>
      <c r="G15" s="611"/>
      <c r="H15" s="612"/>
      <c r="I15" s="612"/>
    </row>
    <row r="16" spans="1:9" ht="17.45" customHeight="1">
      <c r="A16" s="609"/>
      <c r="B16" s="610"/>
      <c r="C16" s="610"/>
      <c r="D16" s="611"/>
      <c r="E16" s="612"/>
      <c r="F16" s="611"/>
      <c r="G16" s="611"/>
      <c r="H16" s="612"/>
      <c r="I16" s="612"/>
    </row>
    <row r="17" spans="1:9" ht="17.45" customHeight="1">
      <c r="A17" s="609"/>
      <c r="B17" s="610"/>
      <c r="C17" s="610"/>
      <c r="D17" s="611"/>
      <c r="E17" s="612"/>
      <c r="F17" s="611"/>
      <c r="G17" s="611"/>
      <c r="H17" s="612"/>
      <c r="I17" s="612"/>
    </row>
    <row r="18" spans="1:9" ht="17.45" customHeight="1">
      <c r="A18" s="609"/>
      <c r="B18" s="610"/>
      <c r="C18" s="610"/>
      <c r="D18" s="611"/>
      <c r="E18" s="612"/>
      <c r="F18" s="611"/>
      <c r="G18" s="611"/>
      <c r="H18" s="612"/>
      <c r="I18" s="612"/>
    </row>
    <row r="19" spans="1:9" ht="17.45" customHeight="1">
      <c r="A19" s="609"/>
      <c r="B19" s="610"/>
      <c r="C19" s="610"/>
      <c r="D19" s="611"/>
      <c r="E19" s="612"/>
      <c r="F19" s="611"/>
      <c r="G19" s="611"/>
      <c r="H19" s="612"/>
      <c r="I19" s="612"/>
    </row>
    <row r="20" spans="1:9" ht="17.45" customHeight="1">
      <c r="A20" s="609"/>
      <c r="B20" s="610"/>
      <c r="C20" s="610"/>
      <c r="D20" s="611"/>
      <c r="E20" s="612"/>
      <c r="F20" s="611"/>
      <c r="G20" s="611"/>
      <c r="H20" s="612"/>
      <c r="I20" s="612"/>
    </row>
    <row r="21" spans="1:9" ht="17.45" customHeight="1">
      <c r="A21" s="609"/>
      <c r="B21" s="610"/>
      <c r="C21" s="610"/>
      <c r="D21" s="611"/>
      <c r="E21" s="612"/>
      <c r="F21" s="611"/>
      <c r="G21" s="611"/>
      <c r="H21" s="612"/>
      <c r="I21" s="612"/>
    </row>
    <row r="22" spans="1:9" ht="17.45" customHeight="1">
      <c r="A22" s="609"/>
      <c r="B22" s="610"/>
      <c r="C22" s="610"/>
      <c r="D22" s="611"/>
      <c r="E22" s="612"/>
      <c r="F22" s="611"/>
      <c r="G22" s="611"/>
      <c r="H22" s="612"/>
      <c r="I22" s="612"/>
    </row>
    <row r="23" spans="1:9" ht="17.45" customHeight="1">
      <c r="A23" s="609"/>
      <c r="B23" s="610"/>
      <c r="C23" s="610"/>
      <c r="D23" s="611"/>
      <c r="E23" s="612"/>
      <c r="F23" s="611"/>
      <c r="G23" s="611"/>
      <c r="H23" s="612"/>
      <c r="I23" s="612"/>
    </row>
    <row r="24" spans="1:9" ht="17.45" customHeight="1">
      <c r="A24" s="609"/>
      <c r="B24" s="610"/>
      <c r="C24" s="610"/>
      <c r="D24" s="611"/>
      <c r="E24" s="612"/>
      <c r="F24" s="611"/>
      <c r="G24" s="611"/>
      <c r="H24" s="612"/>
      <c r="I24" s="612"/>
    </row>
    <row r="25" spans="1:9" ht="17.45" customHeight="1">
      <c r="A25" s="609"/>
      <c r="B25" s="610"/>
      <c r="C25" s="610"/>
      <c r="D25" s="611"/>
      <c r="E25" s="612"/>
      <c r="F25" s="611"/>
      <c r="G25" s="611"/>
      <c r="H25" s="612"/>
      <c r="I25" s="612"/>
    </row>
    <row r="26" spans="1:9" ht="17.45" customHeight="1">
      <c r="A26" s="609"/>
      <c r="B26" s="610"/>
      <c r="C26" s="610"/>
      <c r="D26" s="611"/>
      <c r="E26" s="612"/>
      <c r="F26" s="611"/>
      <c r="G26" s="611"/>
      <c r="H26" s="612"/>
      <c r="I26" s="612"/>
    </row>
    <row r="27" spans="1:9" ht="17.45" customHeight="1">
      <c r="A27" s="609"/>
      <c r="B27" s="610"/>
      <c r="C27" s="610"/>
      <c r="D27" s="611"/>
      <c r="E27" s="612"/>
      <c r="F27" s="611"/>
      <c r="G27" s="611"/>
      <c r="H27" s="612"/>
      <c r="I27" s="612"/>
    </row>
    <row r="28" spans="1:9" ht="17.45" customHeight="1">
      <c r="A28" s="609"/>
      <c r="B28" s="610"/>
      <c r="C28" s="610"/>
      <c r="D28" s="611"/>
      <c r="E28" s="612"/>
      <c r="F28" s="611"/>
      <c r="G28" s="611"/>
      <c r="H28" s="612"/>
      <c r="I28" s="612"/>
    </row>
    <row r="29" spans="1:9" ht="17.45" customHeight="1">
      <c r="A29" s="609"/>
      <c r="B29" s="610"/>
      <c r="C29" s="610"/>
      <c r="D29" s="611"/>
      <c r="E29" s="612"/>
      <c r="F29" s="611"/>
      <c r="G29" s="611"/>
      <c r="H29" s="612"/>
      <c r="I29" s="612"/>
    </row>
    <row r="30" spans="1:9" ht="17.45" customHeight="1">
      <c r="A30" s="609"/>
      <c r="B30" s="610"/>
      <c r="C30" s="610"/>
      <c r="D30" s="611"/>
      <c r="E30" s="612"/>
      <c r="F30" s="611"/>
      <c r="G30" s="611"/>
      <c r="H30" s="612"/>
      <c r="I30" s="612"/>
    </row>
    <row r="31" spans="1:9" ht="17.45" customHeight="1">
      <c r="A31" s="609"/>
      <c r="B31" s="610"/>
      <c r="C31" s="610"/>
      <c r="D31" s="611"/>
      <c r="E31" s="612"/>
      <c r="F31" s="611"/>
      <c r="G31" s="611"/>
      <c r="H31" s="612"/>
      <c r="I31" s="612"/>
    </row>
    <row r="32" spans="1:9" ht="17.45" customHeight="1">
      <c r="A32" s="609"/>
      <c r="B32" s="610"/>
      <c r="C32" s="610"/>
      <c r="D32" s="611"/>
      <c r="E32" s="612"/>
      <c r="F32" s="611"/>
      <c r="G32" s="611"/>
      <c r="H32" s="612"/>
      <c r="I32" s="612"/>
    </row>
    <row r="33" spans="1:9" ht="17.45" customHeight="1">
      <c r="A33" s="609"/>
      <c r="B33" s="610"/>
      <c r="C33" s="610"/>
      <c r="D33" s="611"/>
      <c r="E33" s="612"/>
      <c r="F33" s="611"/>
      <c r="G33" s="611"/>
      <c r="H33" s="612"/>
      <c r="I33" s="612"/>
    </row>
    <row r="34" spans="1:9" ht="17.45" customHeight="1">
      <c r="A34" s="609"/>
      <c r="B34" s="610"/>
      <c r="C34" s="610"/>
      <c r="D34" s="611"/>
      <c r="E34" s="612"/>
      <c r="F34" s="611"/>
      <c r="G34" s="611"/>
      <c r="H34" s="612"/>
      <c r="I34" s="612"/>
    </row>
    <row r="35" spans="1:9" ht="17.45" customHeight="1">
      <c r="A35" s="609"/>
      <c r="B35" s="610"/>
      <c r="C35" s="610"/>
      <c r="D35" s="611"/>
      <c r="E35" s="612"/>
      <c r="F35" s="611"/>
      <c r="G35" s="611"/>
      <c r="H35" s="612"/>
      <c r="I35" s="612"/>
    </row>
    <row r="36" spans="1:9" ht="16.5">
      <c r="A36" s="1719" t="s">
        <v>562</v>
      </c>
      <c r="B36" s="384"/>
      <c r="C36" s="384"/>
      <c r="D36" s="384"/>
      <c r="E36" s="384"/>
      <c r="F36" s="384"/>
      <c r="G36" s="384"/>
      <c r="H36" s="384"/>
      <c r="I36" s="384"/>
    </row>
    <row r="37" spans="1:9">
      <c r="A37" s="384"/>
      <c r="B37" s="384"/>
      <c r="C37" s="384"/>
      <c r="D37" s="384"/>
      <c r="E37" s="384"/>
      <c r="F37" s="384"/>
      <c r="G37" s="384"/>
      <c r="H37" s="384"/>
      <c r="I37" s="384"/>
    </row>
    <row r="40" spans="1:9">
      <c r="E40" s="613"/>
    </row>
  </sheetData>
  <mergeCells count="3">
    <mergeCell ref="B6:B7"/>
    <mergeCell ref="C6:C7"/>
    <mergeCell ref="D6:D7"/>
  </mergeCells>
  <printOptions horizontalCentered="1"/>
  <pageMargins left="0" right="0" top="1.25" bottom="0" header="0.3" footer="0.3"/>
  <pageSetup paperSize="9" scale="7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0">
    <pageSetUpPr fitToPage="1"/>
  </sheetPr>
  <dimension ref="A1:P40"/>
  <sheetViews>
    <sheetView zoomScale="67" zoomScaleNormal="67" workbookViewId="0">
      <pane ySplit="8" topLeftCell="A24" activePane="bottomLeft" state="frozen"/>
      <selection sqref="A1:XFD1048576"/>
      <selection pane="bottomLeft" sqref="A1:XFD1048576"/>
    </sheetView>
  </sheetViews>
  <sheetFormatPr defaultColWidth="9.140625" defaultRowHeight="15"/>
  <cols>
    <col min="1" max="1" width="35" style="145" customWidth="1"/>
    <col min="2" max="3" width="16.7109375" style="145" customWidth="1"/>
    <col min="4" max="4" width="14.28515625" style="145" customWidth="1"/>
    <col min="5" max="5" width="13.5703125" style="145" customWidth="1"/>
    <col min="6" max="6" width="14.140625" style="145" customWidth="1"/>
    <col min="7" max="7" width="14.5703125" style="145" customWidth="1"/>
    <col min="8" max="8" width="14.7109375" style="145" customWidth="1"/>
    <col min="9" max="9" width="10.7109375" style="145" customWidth="1"/>
    <col min="10" max="10" width="12.42578125" style="145" customWidth="1"/>
    <col min="11" max="11" width="15.7109375" style="145" customWidth="1"/>
    <col min="12" max="14" width="10.7109375" style="145" customWidth="1"/>
    <col min="15" max="15" width="32.85546875" style="145" customWidth="1"/>
    <col min="16" max="16384" width="9.140625" style="145"/>
  </cols>
  <sheetData>
    <row r="1" spans="1:16" s="413" customFormat="1" ht="18">
      <c r="A1" s="274" t="s">
        <v>1747</v>
      </c>
      <c r="B1" s="384"/>
      <c r="C1" s="384"/>
      <c r="D1" s="384"/>
      <c r="E1" s="384"/>
      <c r="F1" s="384"/>
      <c r="G1" s="384"/>
      <c r="H1" s="384"/>
      <c r="I1" s="384"/>
      <c r="J1" s="384"/>
      <c r="K1" s="384"/>
      <c r="L1" s="384"/>
      <c r="M1" s="384"/>
      <c r="N1" s="384"/>
      <c r="O1" s="384"/>
    </row>
    <row r="2" spans="1:16" s="1701" customFormat="1" ht="21.75" customHeight="1">
      <c r="A2" s="1699" t="s">
        <v>1748</v>
      </c>
      <c r="B2" s="1700"/>
      <c r="C2" s="1700"/>
      <c r="D2" s="1700"/>
      <c r="E2" s="1700"/>
      <c r="F2" s="1700"/>
      <c r="G2" s="1700"/>
      <c r="H2" s="1700"/>
      <c r="I2" s="1700"/>
      <c r="J2" s="1700"/>
      <c r="K2" s="1700"/>
      <c r="L2" s="1700"/>
      <c r="M2" s="1700"/>
      <c r="N2" s="1700"/>
      <c r="O2" s="1700"/>
    </row>
    <row r="3" spans="1:16" s="413" customFormat="1" ht="18">
      <c r="A3" s="274" t="s">
        <v>1749</v>
      </c>
      <c r="B3" s="384"/>
      <c r="C3" s="384"/>
      <c r="D3" s="384"/>
      <c r="E3" s="384"/>
      <c r="F3" s="384"/>
      <c r="G3" s="384"/>
      <c r="H3" s="384"/>
      <c r="I3" s="384"/>
      <c r="J3" s="384"/>
      <c r="K3" s="384"/>
      <c r="L3" s="384"/>
      <c r="M3" s="384"/>
      <c r="N3" s="384"/>
      <c r="O3" s="384"/>
    </row>
    <row r="4" spans="1:16" s="413" customFormat="1" ht="14.25" customHeight="1">
      <c r="A4" s="1702" t="s">
        <v>508</v>
      </c>
      <c r="B4" s="412"/>
      <c r="C4" s="412"/>
      <c r="D4" s="412"/>
      <c r="E4" s="412"/>
      <c r="F4" s="412"/>
      <c r="O4" s="1703" t="s">
        <v>509</v>
      </c>
    </row>
    <row r="5" spans="1:16" s="158" customFormat="1" ht="23.85" customHeight="1">
      <c r="A5" s="1990" t="s">
        <v>376</v>
      </c>
      <c r="B5" s="1704" t="s">
        <v>548</v>
      </c>
      <c r="C5" s="157"/>
      <c r="D5" s="420"/>
      <c r="E5" s="420"/>
      <c r="F5" s="157"/>
      <c r="G5" s="1705" t="s">
        <v>549</v>
      </c>
      <c r="H5" s="1704" t="s">
        <v>550</v>
      </c>
      <c r="I5" s="422"/>
      <c r="J5" s="422"/>
      <c r="K5" s="171"/>
      <c r="L5" s="423"/>
      <c r="M5" s="423"/>
      <c r="N5" s="1705" t="s">
        <v>551</v>
      </c>
      <c r="O5" s="1993" t="s">
        <v>403</v>
      </c>
    </row>
    <row r="6" spans="1:16" s="401" customFormat="1" ht="20.25" customHeight="1">
      <c r="A6" s="1991"/>
      <c r="B6" s="1706"/>
      <c r="C6" s="428"/>
      <c r="D6" s="428"/>
      <c r="E6" s="428"/>
      <c r="F6" s="1707"/>
      <c r="G6" s="1708"/>
      <c r="H6" s="429" t="s">
        <v>516</v>
      </c>
      <c r="I6" s="178"/>
      <c r="J6" s="178"/>
      <c r="K6" s="421" t="s">
        <v>517</v>
      </c>
      <c r="L6" s="647"/>
      <c r="N6" s="430"/>
      <c r="O6" s="1994"/>
    </row>
    <row r="7" spans="1:16" s="401" customFormat="1" ht="31.5">
      <c r="A7" s="1991"/>
      <c r="B7" s="431" t="s">
        <v>521</v>
      </c>
      <c r="C7" s="433" t="s">
        <v>522</v>
      </c>
      <c r="D7" s="433" t="s">
        <v>523</v>
      </c>
      <c r="E7" s="433" t="s">
        <v>362</v>
      </c>
      <c r="F7" s="433" t="s">
        <v>352</v>
      </c>
      <c r="G7" s="433" t="s">
        <v>563</v>
      </c>
      <c r="H7" s="1708" t="s">
        <v>526</v>
      </c>
      <c r="I7" s="433" t="s">
        <v>527</v>
      </c>
      <c r="J7" s="433" t="s">
        <v>528</v>
      </c>
      <c r="K7" s="433" t="s">
        <v>529</v>
      </c>
      <c r="L7" s="433" t="s">
        <v>362</v>
      </c>
      <c r="M7" s="433" t="s">
        <v>352</v>
      </c>
      <c r="N7" s="433" t="s">
        <v>530</v>
      </c>
      <c r="O7" s="1994"/>
    </row>
    <row r="8" spans="1:16" s="401" customFormat="1" ht="47.25">
      <c r="A8" s="1992"/>
      <c r="B8" s="399" t="s">
        <v>533</v>
      </c>
      <c r="C8" s="399" t="s">
        <v>534</v>
      </c>
      <c r="D8" s="399" t="s">
        <v>535</v>
      </c>
      <c r="E8" s="399" t="s">
        <v>564</v>
      </c>
      <c r="F8" s="399" t="s">
        <v>565</v>
      </c>
      <c r="G8" s="399" t="s">
        <v>566</v>
      </c>
      <c r="H8" s="399" t="s">
        <v>538</v>
      </c>
      <c r="I8" s="399" t="s">
        <v>539</v>
      </c>
      <c r="J8" s="399" t="s">
        <v>540</v>
      </c>
      <c r="K8" s="399" t="s">
        <v>541</v>
      </c>
      <c r="L8" s="399" t="s">
        <v>1678</v>
      </c>
      <c r="M8" s="399" t="s">
        <v>363</v>
      </c>
      <c r="N8" s="399" t="s">
        <v>542</v>
      </c>
      <c r="O8" s="1995"/>
      <c r="P8" s="436"/>
    </row>
    <row r="9" spans="1:16" ht="30.75" customHeight="1">
      <c r="A9" s="1709" t="s">
        <v>567</v>
      </c>
      <c r="B9" s="1710" t="s">
        <v>568</v>
      </c>
      <c r="C9" s="1710" t="s">
        <v>568</v>
      </c>
      <c r="D9" s="1711" t="s">
        <v>568</v>
      </c>
      <c r="E9" s="1711" t="s">
        <v>568</v>
      </c>
      <c r="F9" s="1711" t="s">
        <v>568</v>
      </c>
      <c r="G9" s="1711" t="s">
        <v>568</v>
      </c>
      <c r="H9" s="1711">
        <v>7.2804265997490587</v>
      </c>
      <c r="I9" s="1711">
        <v>8.0238095238095237</v>
      </c>
      <c r="J9" s="1711" t="s">
        <v>568</v>
      </c>
      <c r="K9" s="1710">
        <v>8.5332640332640324</v>
      </c>
      <c r="L9" s="1711" t="s">
        <v>568</v>
      </c>
      <c r="M9" s="1711">
        <v>7.7725958062183658</v>
      </c>
      <c r="N9" s="1711">
        <v>19.5</v>
      </c>
      <c r="O9" s="1712" t="s">
        <v>569</v>
      </c>
    </row>
    <row r="10" spans="1:16" ht="21.2" customHeight="1">
      <c r="A10" s="1713" t="s">
        <v>570</v>
      </c>
      <c r="B10" s="1710">
        <v>6.991239562559203</v>
      </c>
      <c r="C10" s="1710">
        <v>9.5235565903497577</v>
      </c>
      <c r="D10" s="1711">
        <v>8.1190905567917859</v>
      </c>
      <c r="E10" s="1711">
        <v>7.5811094821882348</v>
      </c>
      <c r="F10" s="1711">
        <v>7.4643434880492263</v>
      </c>
      <c r="G10" s="1711">
        <v>7.6411619283065511</v>
      </c>
      <c r="H10" s="1711">
        <v>5.5</v>
      </c>
      <c r="I10" s="1711">
        <v>8.5786687910229649</v>
      </c>
      <c r="J10" s="1711">
        <v>0.5791807432432432</v>
      </c>
      <c r="K10" s="1710">
        <v>8.0490242354906023</v>
      </c>
      <c r="L10" s="1711" t="s">
        <v>568</v>
      </c>
      <c r="M10" s="1711">
        <v>7.0536199511170077</v>
      </c>
      <c r="N10" s="1711">
        <v>22</v>
      </c>
      <c r="O10" s="1712" t="s">
        <v>571</v>
      </c>
    </row>
    <row r="11" spans="1:16" ht="21.2" customHeight="1">
      <c r="A11" s="1713" t="s">
        <v>572</v>
      </c>
      <c r="B11" s="1710">
        <v>4.5</v>
      </c>
      <c r="C11" s="1710">
        <v>5.3890464662021369</v>
      </c>
      <c r="D11" s="1711">
        <v>10.5</v>
      </c>
      <c r="E11" s="1711">
        <v>5.3953476192116065</v>
      </c>
      <c r="F11" s="1711">
        <v>4.9504117738876481</v>
      </c>
      <c r="G11" s="1711" t="s">
        <v>568</v>
      </c>
      <c r="H11" s="1711">
        <v>7.0454545454545459</v>
      </c>
      <c r="I11" s="1711">
        <v>8.7894499549143372</v>
      </c>
      <c r="J11" s="1711" t="s">
        <v>568</v>
      </c>
      <c r="K11" s="1710">
        <v>6.6031128404669257</v>
      </c>
      <c r="L11" s="1711" t="s">
        <v>568</v>
      </c>
      <c r="M11" s="1711">
        <v>6.9439759805800421</v>
      </c>
      <c r="N11" s="1711" t="s">
        <v>568</v>
      </c>
      <c r="O11" s="1712" t="s">
        <v>573</v>
      </c>
    </row>
    <row r="12" spans="1:16" ht="21.2" customHeight="1">
      <c r="A12" s="1713" t="s">
        <v>574</v>
      </c>
      <c r="B12" s="1710" t="s">
        <v>568</v>
      </c>
      <c r="C12" s="1710">
        <v>7.5</v>
      </c>
      <c r="D12" s="1711">
        <v>8.5</v>
      </c>
      <c r="E12" s="1711">
        <v>10.5</v>
      </c>
      <c r="F12" s="1711">
        <v>8.5121293800539082</v>
      </c>
      <c r="G12" s="1711" t="s">
        <v>568</v>
      </c>
      <c r="H12" s="1711" t="s">
        <v>568</v>
      </c>
      <c r="I12" s="1711">
        <v>7.7231759656652361</v>
      </c>
      <c r="J12" s="1711" t="s">
        <v>568</v>
      </c>
      <c r="K12" s="1710">
        <v>7.1798972015990863</v>
      </c>
      <c r="L12" s="1711" t="s">
        <v>568</v>
      </c>
      <c r="M12" s="1711">
        <v>7.2137884872824634</v>
      </c>
      <c r="N12" s="1711">
        <v>20.5</v>
      </c>
      <c r="O12" s="1712" t="s">
        <v>575</v>
      </c>
    </row>
    <row r="13" spans="1:16" ht="21.2" customHeight="1">
      <c r="A13" s="1713" t="s">
        <v>576</v>
      </c>
      <c r="B13" s="1710" t="s">
        <v>568</v>
      </c>
      <c r="C13" s="1710" t="s">
        <v>568</v>
      </c>
      <c r="D13" s="1711" t="s">
        <v>568</v>
      </c>
      <c r="E13" s="1711" t="s">
        <v>568</v>
      </c>
      <c r="F13" s="1711" t="s">
        <v>568</v>
      </c>
      <c r="G13" s="1711" t="s">
        <v>568</v>
      </c>
      <c r="H13" s="1711" t="s">
        <v>568</v>
      </c>
      <c r="I13" s="1711" t="s">
        <v>568</v>
      </c>
      <c r="J13" s="1711" t="s">
        <v>568</v>
      </c>
      <c r="K13" s="1710" t="s">
        <v>568</v>
      </c>
      <c r="L13" s="1711" t="s">
        <v>568</v>
      </c>
      <c r="M13" s="1711" t="s">
        <v>568</v>
      </c>
      <c r="N13" s="1711" t="s">
        <v>568</v>
      </c>
      <c r="O13" s="1712" t="s">
        <v>577</v>
      </c>
    </row>
    <row r="14" spans="1:16" ht="21.2" customHeight="1">
      <c r="A14" s="1713" t="s">
        <v>578</v>
      </c>
      <c r="B14" s="1710" t="s">
        <v>568</v>
      </c>
      <c r="C14" s="1710" t="s">
        <v>568</v>
      </c>
      <c r="D14" s="1711" t="s">
        <v>568</v>
      </c>
      <c r="E14" s="1711" t="s">
        <v>568</v>
      </c>
      <c r="F14" s="1711" t="s">
        <v>568</v>
      </c>
      <c r="G14" s="1711" t="s">
        <v>568</v>
      </c>
      <c r="H14" s="1711" t="s">
        <v>568</v>
      </c>
      <c r="I14" s="1711" t="s">
        <v>568</v>
      </c>
      <c r="J14" s="1711" t="s">
        <v>568</v>
      </c>
      <c r="K14" s="1710">
        <v>16.228143328445746</v>
      </c>
      <c r="L14" s="1711">
        <v>21.405304198694616</v>
      </c>
      <c r="M14" s="1711">
        <v>18.20747147311468</v>
      </c>
      <c r="N14" s="1711">
        <v>22</v>
      </c>
      <c r="O14" s="1712" t="s">
        <v>579</v>
      </c>
    </row>
    <row r="15" spans="1:16" ht="33.950000000000003" customHeight="1">
      <c r="A15" s="1709" t="s">
        <v>580</v>
      </c>
      <c r="B15" s="1710" t="s">
        <v>568</v>
      </c>
      <c r="C15" s="1710" t="s">
        <v>568</v>
      </c>
      <c r="D15" s="1711" t="s">
        <v>568</v>
      </c>
      <c r="E15" s="1711" t="s">
        <v>568</v>
      </c>
      <c r="F15" s="1711" t="s">
        <v>568</v>
      </c>
      <c r="G15" s="1711" t="s">
        <v>568</v>
      </c>
      <c r="H15" s="1711" t="s">
        <v>568</v>
      </c>
      <c r="I15" s="1711" t="s">
        <v>568</v>
      </c>
      <c r="J15" s="1711" t="s">
        <v>568</v>
      </c>
      <c r="K15" s="1710" t="s">
        <v>568</v>
      </c>
      <c r="L15" s="1711" t="s">
        <v>568</v>
      </c>
      <c r="M15" s="1711" t="s">
        <v>568</v>
      </c>
      <c r="N15" s="1711" t="s">
        <v>568</v>
      </c>
      <c r="O15" s="1712" t="s">
        <v>581</v>
      </c>
    </row>
    <row r="16" spans="1:16" ht="21.2" customHeight="1">
      <c r="A16" s="1713" t="s">
        <v>582</v>
      </c>
      <c r="B16" s="1710" t="s">
        <v>568</v>
      </c>
      <c r="C16" s="1710" t="s">
        <v>568</v>
      </c>
      <c r="D16" s="1711" t="s">
        <v>568</v>
      </c>
      <c r="E16" s="1711" t="s">
        <v>568</v>
      </c>
      <c r="F16" s="1711" t="s">
        <v>568</v>
      </c>
      <c r="G16" s="1711" t="s">
        <v>568</v>
      </c>
      <c r="H16" s="1711" t="s">
        <v>568</v>
      </c>
      <c r="I16" s="1711" t="s">
        <v>568</v>
      </c>
      <c r="J16" s="1711" t="s">
        <v>568</v>
      </c>
      <c r="K16" s="1710" t="s">
        <v>568</v>
      </c>
      <c r="L16" s="1711" t="s">
        <v>568</v>
      </c>
      <c r="M16" s="1711" t="s">
        <v>568</v>
      </c>
      <c r="N16" s="1711" t="s">
        <v>568</v>
      </c>
      <c r="O16" s="1712" t="s">
        <v>583</v>
      </c>
    </row>
    <row r="17" spans="1:15" ht="21.2" customHeight="1">
      <c r="A17" s="1713" t="s">
        <v>584</v>
      </c>
      <c r="B17" s="1710">
        <v>7.9316258351893092</v>
      </c>
      <c r="C17" s="1710">
        <v>7.5</v>
      </c>
      <c r="D17" s="1711">
        <v>8.0854662762116831</v>
      </c>
      <c r="E17" s="1711">
        <v>8.4403476668303146</v>
      </c>
      <c r="F17" s="1711">
        <v>8.1645977782737607</v>
      </c>
      <c r="G17" s="1711">
        <v>6.9820448486749251</v>
      </c>
      <c r="H17" s="1711">
        <v>5.3120777307999862</v>
      </c>
      <c r="I17" s="1711">
        <v>3.6826986239192894</v>
      </c>
      <c r="J17" s="1711">
        <v>3.5</v>
      </c>
      <c r="K17" s="1710">
        <v>5.553990435560678</v>
      </c>
      <c r="L17" s="1711" t="s">
        <v>568</v>
      </c>
      <c r="M17" s="1711">
        <v>5.282848271660229</v>
      </c>
      <c r="N17" s="1711">
        <v>20.642718992975237</v>
      </c>
      <c r="O17" s="1712" t="s">
        <v>585</v>
      </c>
    </row>
    <row r="18" spans="1:15" ht="21.2" customHeight="1">
      <c r="A18" s="1713" t="s">
        <v>586</v>
      </c>
      <c r="B18" s="1710" t="s">
        <v>568</v>
      </c>
      <c r="C18" s="1710" t="s">
        <v>568</v>
      </c>
      <c r="D18" s="1711" t="s">
        <v>568</v>
      </c>
      <c r="E18" s="1711" t="s">
        <v>568</v>
      </c>
      <c r="F18" s="1711" t="s">
        <v>568</v>
      </c>
      <c r="G18" s="1711" t="s">
        <v>568</v>
      </c>
      <c r="H18" s="1711" t="s">
        <v>568</v>
      </c>
      <c r="I18" s="1711" t="s">
        <v>568</v>
      </c>
      <c r="J18" s="1711" t="s">
        <v>568</v>
      </c>
      <c r="K18" s="1710" t="s">
        <v>568</v>
      </c>
      <c r="L18" s="1711" t="s">
        <v>568</v>
      </c>
      <c r="M18" s="1711" t="s">
        <v>568</v>
      </c>
      <c r="N18" s="1711" t="s">
        <v>568</v>
      </c>
      <c r="O18" s="1712" t="s">
        <v>587</v>
      </c>
    </row>
    <row r="19" spans="1:15" ht="21.2" customHeight="1">
      <c r="A19" s="1713" t="s">
        <v>588</v>
      </c>
      <c r="B19" s="1710" t="s">
        <v>568</v>
      </c>
      <c r="C19" s="1710" t="s">
        <v>568</v>
      </c>
      <c r="D19" s="1711">
        <v>7.8762013729977118</v>
      </c>
      <c r="E19" s="1711" t="s">
        <v>568</v>
      </c>
      <c r="F19" s="1711">
        <v>7.8762013729977118</v>
      </c>
      <c r="G19" s="1711" t="s">
        <v>568</v>
      </c>
      <c r="H19" s="1711" t="s">
        <v>568</v>
      </c>
      <c r="I19" s="1711">
        <v>8.8751411817543762</v>
      </c>
      <c r="J19" s="1711" t="s">
        <v>568</v>
      </c>
      <c r="K19" s="1710">
        <v>7.4739317594560513</v>
      </c>
      <c r="L19" s="1711" t="s">
        <v>568</v>
      </c>
      <c r="M19" s="1711">
        <v>7.5627999585690615</v>
      </c>
      <c r="N19" s="1711">
        <v>22</v>
      </c>
      <c r="O19" s="1712" t="s">
        <v>589</v>
      </c>
    </row>
    <row r="20" spans="1:15" ht="21.2" customHeight="1">
      <c r="A20" s="1713" t="s">
        <v>590</v>
      </c>
      <c r="B20" s="1710" t="s">
        <v>568</v>
      </c>
      <c r="C20" s="1710" t="s">
        <v>568</v>
      </c>
      <c r="D20" s="1711" t="s">
        <v>568</v>
      </c>
      <c r="E20" s="1711" t="s">
        <v>568</v>
      </c>
      <c r="F20" s="1711" t="s">
        <v>568</v>
      </c>
      <c r="G20" s="1711" t="s">
        <v>568</v>
      </c>
      <c r="H20" s="1711" t="s">
        <v>568</v>
      </c>
      <c r="I20" s="1711" t="s">
        <v>568</v>
      </c>
      <c r="J20" s="1711" t="s">
        <v>568</v>
      </c>
      <c r="K20" s="1710" t="s">
        <v>568</v>
      </c>
      <c r="L20" s="1711" t="s">
        <v>568</v>
      </c>
      <c r="M20" s="1711" t="s">
        <v>568</v>
      </c>
      <c r="N20" s="1711">
        <v>12.567516730685464</v>
      </c>
      <c r="O20" s="1712" t="s">
        <v>591</v>
      </c>
    </row>
    <row r="21" spans="1:15" ht="21.2" customHeight="1">
      <c r="A21" s="1713" t="s">
        <v>592</v>
      </c>
      <c r="B21" s="1710" t="s">
        <v>568</v>
      </c>
      <c r="C21" s="1710" t="s">
        <v>568</v>
      </c>
      <c r="D21" s="1711" t="s">
        <v>568</v>
      </c>
      <c r="E21" s="1711" t="s">
        <v>568</v>
      </c>
      <c r="F21" s="1711" t="s">
        <v>568</v>
      </c>
      <c r="G21" s="1711" t="s">
        <v>568</v>
      </c>
      <c r="H21" s="1711" t="s">
        <v>568</v>
      </c>
      <c r="I21" s="1711">
        <v>6.9347826086956523</v>
      </c>
      <c r="J21" s="1711">
        <v>4.8361522198731501</v>
      </c>
      <c r="K21" s="1710">
        <v>7.5</v>
      </c>
      <c r="L21" s="1711" t="s">
        <v>568</v>
      </c>
      <c r="M21" s="1711">
        <v>5.0172863666014349</v>
      </c>
      <c r="N21" s="1711" t="s">
        <v>568</v>
      </c>
      <c r="O21" s="1712" t="s">
        <v>593</v>
      </c>
    </row>
    <row r="22" spans="1:15" ht="21.2" customHeight="1">
      <c r="A22" s="1713" t="s">
        <v>594</v>
      </c>
      <c r="B22" s="1710" t="s">
        <v>568</v>
      </c>
      <c r="C22" s="1710" t="s">
        <v>568</v>
      </c>
      <c r="D22" s="1711" t="s">
        <v>568</v>
      </c>
      <c r="E22" s="1711" t="s">
        <v>568</v>
      </c>
      <c r="F22" s="1711" t="s">
        <v>568</v>
      </c>
      <c r="G22" s="1711" t="s">
        <v>568</v>
      </c>
      <c r="H22" s="1711" t="s">
        <v>568</v>
      </c>
      <c r="I22" s="1711" t="s">
        <v>568</v>
      </c>
      <c r="J22" s="1711" t="s">
        <v>568</v>
      </c>
      <c r="K22" s="1710" t="s">
        <v>568</v>
      </c>
      <c r="L22" s="1711" t="s">
        <v>568</v>
      </c>
      <c r="M22" s="1711" t="s">
        <v>568</v>
      </c>
      <c r="N22" s="1711" t="s">
        <v>568</v>
      </c>
      <c r="O22" s="1712" t="s">
        <v>595</v>
      </c>
    </row>
    <row r="23" spans="1:15" ht="21.2" customHeight="1">
      <c r="A23" s="1713" t="s">
        <v>596</v>
      </c>
      <c r="B23" s="1710" t="s">
        <v>568</v>
      </c>
      <c r="C23" s="1710" t="s">
        <v>568</v>
      </c>
      <c r="D23" s="1711" t="s">
        <v>568</v>
      </c>
      <c r="E23" s="1711" t="s">
        <v>568</v>
      </c>
      <c r="F23" s="1711" t="s">
        <v>568</v>
      </c>
      <c r="G23" s="1711" t="s">
        <v>568</v>
      </c>
      <c r="H23" s="1711" t="s">
        <v>568</v>
      </c>
      <c r="I23" s="1711" t="s">
        <v>568</v>
      </c>
      <c r="J23" s="1711" t="s">
        <v>568</v>
      </c>
      <c r="K23" s="1710" t="s">
        <v>568</v>
      </c>
      <c r="L23" s="1711" t="s">
        <v>568</v>
      </c>
      <c r="M23" s="1711" t="s">
        <v>568</v>
      </c>
      <c r="N23" s="1711" t="s">
        <v>568</v>
      </c>
      <c r="O23" s="1712" t="s">
        <v>597</v>
      </c>
    </row>
    <row r="24" spans="1:15" ht="21.2" customHeight="1">
      <c r="A24" s="1713" t="s">
        <v>598</v>
      </c>
      <c r="B24" s="1710" t="s">
        <v>568</v>
      </c>
      <c r="C24" s="1710" t="s">
        <v>568</v>
      </c>
      <c r="D24" s="1711" t="s">
        <v>568</v>
      </c>
      <c r="E24" s="1711" t="s">
        <v>568</v>
      </c>
      <c r="F24" s="1711" t="s">
        <v>568</v>
      </c>
      <c r="G24" s="1711" t="s">
        <v>568</v>
      </c>
      <c r="H24" s="1711" t="s">
        <v>568</v>
      </c>
      <c r="I24" s="1711">
        <v>4.5</v>
      </c>
      <c r="J24" s="1711" t="s">
        <v>568</v>
      </c>
      <c r="K24" s="1710">
        <v>4.5</v>
      </c>
      <c r="L24" s="1711">
        <v>0.5</v>
      </c>
      <c r="M24" s="1711">
        <v>2.7845582393188688</v>
      </c>
      <c r="N24" s="1711">
        <v>17.5</v>
      </c>
      <c r="O24" s="1712" t="s">
        <v>599</v>
      </c>
    </row>
    <row r="25" spans="1:15" ht="21.2" customHeight="1">
      <c r="A25" s="1713" t="s">
        <v>600</v>
      </c>
      <c r="B25" s="1710" t="s">
        <v>568</v>
      </c>
      <c r="C25" s="1710" t="s">
        <v>568</v>
      </c>
      <c r="D25" s="1711" t="s">
        <v>568</v>
      </c>
      <c r="E25" s="1711" t="s">
        <v>568</v>
      </c>
      <c r="F25" s="1711" t="s">
        <v>568</v>
      </c>
      <c r="G25" s="1711" t="s">
        <v>568</v>
      </c>
      <c r="H25" s="1711">
        <v>2.5</v>
      </c>
      <c r="I25" s="1711" t="s">
        <v>568</v>
      </c>
      <c r="J25" s="1711" t="s">
        <v>568</v>
      </c>
      <c r="K25" s="1710" t="s">
        <v>568</v>
      </c>
      <c r="L25" s="1711" t="s">
        <v>568</v>
      </c>
      <c r="M25" s="1711">
        <v>2.5</v>
      </c>
      <c r="N25" s="1711" t="s">
        <v>568</v>
      </c>
      <c r="O25" s="1712" t="s">
        <v>601</v>
      </c>
    </row>
    <row r="26" spans="1:15" ht="21.2" customHeight="1">
      <c r="A26" s="1713" t="s">
        <v>602</v>
      </c>
      <c r="B26" s="1710" t="s">
        <v>568</v>
      </c>
      <c r="C26" s="1710" t="s">
        <v>568</v>
      </c>
      <c r="D26" s="1711" t="s">
        <v>568</v>
      </c>
      <c r="E26" s="1711" t="s">
        <v>568</v>
      </c>
      <c r="F26" s="1711" t="s">
        <v>568</v>
      </c>
      <c r="G26" s="1711" t="s">
        <v>568</v>
      </c>
      <c r="H26" s="1711" t="s">
        <v>568</v>
      </c>
      <c r="I26" s="1711" t="s">
        <v>568</v>
      </c>
      <c r="J26" s="1711" t="s">
        <v>568</v>
      </c>
      <c r="K26" s="1710" t="s">
        <v>568</v>
      </c>
      <c r="L26" s="1711" t="s">
        <v>568</v>
      </c>
      <c r="M26" s="1711" t="s">
        <v>568</v>
      </c>
      <c r="N26" s="1711" t="s">
        <v>568</v>
      </c>
      <c r="O26" s="1712" t="s">
        <v>603</v>
      </c>
    </row>
    <row r="27" spans="1:15" ht="21.2" customHeight="1">
      <c r="A27" s="1713" t="s">
        <v>604</v>
      </c>
      <c r="B27" s="1710" t="s">
        <v>568</v>
      </c>
      <c r="C27" s="1710">
        <v>5.942244224422442</v>
      </c>
      <c r="D27" s="1711">
        <v>5.4585049809003072</v>
      </c>
      <c r="E27" s="1711">
        <v>5.5</v>
      </c>
      <c r="F27" s="1711">
        <v>5.5123909595559084</v>
      </c>
      <c r="G27" s="1711" t="s">
        <v>568</v>
      </c>
      <c r="H27" s="1711" t="s">
        <v>568</v>
      </c>
      <c r="I27" s="1711" t="s">
        <v>568</v>
      </c>
      <c r="J27" s="1711" t="s">
        <v>568</v>
      </c>
      <c r="K27" s="1710">
        <v>0.5</v>
      </c>
      <c r="L27" s="1711" t="s">
        <v>568</v>
      </c>
      <c r="M27" s="1711">
        <v>0.5</v>
      </c>
      <c r="N27" s="1711" t="s">
        <v>568</v>
      </c>
      <c r="O27" s="1712" t="s">
        <v>605</v>
      </c>
    </row>
    <row r="28" spans="1:15" ht="21.2" customHeight="1">
      <c r="A28" s="1713" t="s">
        <v>606</v>
      </c>
      <c r="B28" s="1710" t="s">
        <v>568</v>
      </c>
      <c r="C28" s="1710" t="s">
        <v>568</v>
      </c>
      <c r="D28" s="1711" t="s">
        <v>568</v>
      </c>
      <c r="E28" s="1711" t="s">
        <v>568</v>
      </c>
      <c r="F28" s="1711" t="s">
        <v>568</v>
      </c>
      <c r="G28" s="1711" t="s">
        <v>568</v>
      </c>
      <c r="H28" s="1711" t="s">
        <v>568</v>
      </c>
      <c r="I28" s="1711" t="s">
        <v>568</v>
      </c>
      <c r="J28" s="1711" t="s">
        <v>568</v>
      </c>
      <c r="K28" s="1710" t="s">
        <v>568</v>
      </c>
      <c r="L28" s="1711" t="s">
        <v>568</v>
      </c>
      <c r="M28" s="1711" t="s">
        <v>568</v>
      </c>
      <c r="N28" s="1711" t="s">
        <v>568</v>
      </c>
      <c r="O28" s="1712" t="s">
        <v>607</v>
      </c>
    </row>
    <row r="29" spans="1:15" ht="21.2" customHeight="1">
      <c r="A29" s="1713" t="s">
        <v>608</v>
      </c>
      <c r="B29" s="1710" t="s">
        <v>568</v>
      </c>
      <c r="C29" s="1710" t="s">
        <v>568</v>
      </c>
      <c r="D29" s="1711" t="s">
        <v>568</v>
      </c>
      <c r="E29" s="1711" t="s">
        <v>568</v>
      </c>
      <c r="F29" s="1711" t="s">
        <v>568</v>
      </c>
      <c r="G29" s="1711" t="s">
        <v>568</v>
      </c>
      <c r="H29" s="1711" t="s">
        <v>568</v>
      </c>
      <c r="I29" s="1711" t="s">
        <v>568</v>
      </c>
      <c r="J29" s="1711" t="s">
        <v>568</v>
      </c>
      <c r="K29" s="1710" t="s">
        <v>568</v>
      </c>
      <c r="L29" s="1711" t="s">
        <v>568</v>
      </c>
      <c r="M29" s="1711" t="s">
        <v>568</v>
      </c>
      <c r="N29" s="1711">
        <v>22</v>
      </c>
      <c r="O29" s="1712" t="s">
        <v>609</v>
      </c>
    </row>
    <row r="30" spans="1:15" ht="21.2" customHeight="1">
      <c r="A30" s="1713" t="s">
        <v>1437</v>
      </c>
      <c r="B30" s="1710" t="s">
        <v>568</v>
      </c>
      <c r="C30" s="1710">
        <v>6.9638270724210667</v>
      </c>
      <c r="D30" s="1711">
        <v>3.8590623046129431</v>
      </c>
      <c r="E30" s="1711">
        <v>6.2870033120835922</v>
      </c>
      <c r="F30" s="1711">
        <v>5.3999393918418441</v>
      </c>
      <c r="G30" s="1711" t="s">
        <v>568</v>
      </c>
      <c r="H30" s="1711" t="s">
        <v>568</v>
      </c>
      <c r="I30" s="1711" t="s">
        <v>568</v>
      </c>
      <c r="J30" s="1711" t="s">
        <v>568</v>
      </c>
      <c r="K30" s="1710" t="s">
        <v>568</v>
      </c>
      <c r="L30" s="1711" t="s">
        <v>568</v>
      </c>
      <c r="M30" s="1711" t="s">
        <v>568</v>
      </c>
      <c r="N30" s="1711" t="s">
        <v>568</v>
      </c>
      <c r="O30" s="1712" t="s">
        <v>1438</v>
      </c>
    </row>
    <row r="31" spans="1:15" s="161" customFormat="1" ht="30.2" customHeight="1">
      <c r="A31" s="1714" t="s">
        <v>610</v>
      </c>
      <c r="B31" s="1715">
        <v>5.3647114878306361</v>
      </c>
      <c r="C31" s="1715">
        <v>5.7844638347940958</v>
      </c>
      <c r="D31" s="1716">
        <v>7.8907165599289559</v>
      </c>
      <c r="E31" s="1716">
        <v>6.2018865778055297</v>
      </c>
      <c r="F31" s="1716">
        <v>5.9707494250614328</v>
      </c>
      <c r="G31" s="1716">
        <v>7.2475828365547006</v>
      </c>
      <c r="H31" s="1716">
        <v>5.4177172582328517</v>
      </c>
      <c r="I31" s="1716">
        <v>4.835486989026001</v>
      </c>
      <c r="J31" s="1716">
        <v>1.7045101095350814</v>
      </c>
      <c r="K31" s="1715">
        <v>6.1942066844531523</v>
      </c>
      <c r="L31" s="1716">
        <v>21.38154357758798</v>
      </c>
      <c r="M31" s="1716">
        <v>5.8674918881181108</v>
      </c>
      <c r="N31" s="1716">
        <v>20.95992600151224</v>
      </c>
      <c r="O31" s="1717" t="s">
        <v>611</v>
      </c>
    </row>
    <row r="32" spans="1:15" s="303" customFormat="1" ht="20.25" customHeight="1">
      <c r="A32" s="250" t="s">
        <v>543</v>
      </c>
      <c r="B32" s="250"/>
      <c r="C32" s="250"/>
      <c r="D32" s="250"/>
      <c r="E32" s="250"/>
      <c r="F32" s="250"/>
      <c r="G32" s="250"/>
      <c r="H32" s="250"/>
      <c r="I32" s="250"/>
      <c r="J32" s="250"/>
      <c r="K32" s="250"/>
      <c r="L32" s="250"/>
      <c r="M32" s="250"/>
      <c r="N32" s="250"/>
      <c r="O32" s="439" t="s">
        <v>612</v>
      </c>
    </row>
    <row r="33" spans="1:15" s="303" customFormat="1" ht="14.25" customHeight="1">
      <c r="A33" s="303" t="s">
        <v>1680</v>
      </c>
      <c r="O33" s="302" t="s">
        <v>1679</v>
      </c>
    </row>
    <row r="34" spans="1:15" s="303" customFormat="1" ht="14.25" customHeight="1">
      <c r="A34" s="303" t="s">
        <v>613</v>
      </c>
      <c r="F34" s="318"/>
      <c r="G34" s="318"/>
      <c r="O34" s="302" t="s">
        <v>614</v>
      </c>
    </row>
    <row r="35" spans="1:15" s="303" customFormat="1" ht="14.25">
      <c r="A35" s="303" t="s">
        <v>615</v>
      </c>
      <c r="O35" s="302" t="s">
        <v>616</v>
      </c>
    </row>
    <row r="36" spans="1:15" s="303" customFormat="1" ht="14.25" customHeight="1">
      <c r="A36" s="303" t="s">
        <v>544</v>
      </c>
      <c r="D36" s="440"/>
      <c r="E36" s="440"/>
      <c r="F36" s="441"/>
      <c r="G36" s="318"/>
      <c r="O36" s="302" t="s">
        <v>545</v>
      </c>
    </row>
    <row r="37" spans="1:15" s="413" customFormat="1" ht="13.7" customHeight="1">
      <c r="A37" s="303"/>
      <c r="B37" s="303"/>
      <c r="C37" s="303"/>
      <c r="D37" s="303"/>
      <c r="E37" s="410"/>
      <c r="F37" s="411"/>
      <c r="G37" s="410"/>
      <c r="H37" s="410"/>
      <c r="I37" s="410"/>
      <c r="J37" s="303"/>
      <c r="K37" s="303"/>
      <c r="L37" s="303"/>
      <c r="M37" s="303"/>
      <c r="N37" s="302"/>
      <c r="O37" s="1718"/>
    </row>
    <row r="38" spans="1:15">
      <c r="B38" s="442"/>
      <c r="C38" s="442"/>
      <c r="D38" s="442"/>
      <c r="E38" s="442"/>
      <c r="F38" s="442"/>
      <c r="G38" s="442"/>
      <c r="H38" s="442"/>
      <c r="I38" s="442"/>
      <c r="J38" s="442"/>
      <c r="K38" s="442"/>
      <c r="L38" s="442"/>
      <c r="M38" s="442"/>
      <c r="N38" s="442"/>
    </row>
    <row r="39" spans="1:15">
      <c r="B39" s="442"/>
      <c r="C39" s="442"/>
      <c r="D39" s="442"/>
      <c r="E39" s="442"/>
      <c r="F39" s="442"/>
      <c r="G39" s="442"/>
      <c r="H39" s="442"/>
      <c r="I39" s="442"/>
      <c r="J39" s="442"/>
      <c r="K39" s="442"/>
      <c r="L39" s="442"/>
      <c r="M39" s="442"/>
      <c r="N39" s="442"/>
    </row>
    <row r="40" spans="1:15" ht="16.5">
      <c r="A40" s="1719" t="s">
        <v>617</v>
      </c>
      <c r="B40" s="384"/>
      <c r="C40" s="384"/>
      <c r="D40" s="384"/>
      <c r="E40" s="384"/>
      <c r="F40" s="384"/>
      <c r="G40" s="384"/>
      <c r="H40" s="384"/>
      <c r="I40" s="384"/>
      <c r="J40" s="384"/>
      <c r="K40" s="384"/>
      <c r="L40" s="384"/>
      <c r="M40" s="384"/>
      <c r="N40" s="384"/>
      <c r="O40" s="384"/>
    </row>
  </sheetData>
  <mergeCells count="2">
    <mergeCell ref="A5:A8"/>
    <mergeCell ref="O5:O8"/>
  </mergeCells>
  <printOptions horizontalCentered="1" verticalCentered="1"/>
  <pageMargins left="0" right="0" top="0" bottom="0" header="0.3" footer="0.3"/>
  <pageSetup paperSize="9" scale="60" fitToHeight="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1"/>
  <dimension ref="A1:G75"/>
  <sheetViews>
    <sheetView zoomScale="79" zoomScaleNormal="79" workbookViewId="0">
      <pane ySplit="11" topLeftCell="A63" activePane="bottomLeft" state="frozen"/>
      <selection sqref="A1:XFD1048576"/>
      <selection pane="bottomLeft" sqref="A1:XFD1048576"/>
    </sheetView>
  </sheetViews>
  <sheetFormatPr defaultColWidth="9.140625" defaultRowHeight="12.75"/>
  <cols>
    <col min="1" max="1" width="18.7109375" style="444" customWidth="1"/>
    <col min="2" max="5" width="17.7109375" style="444" customWidth="1"/>
    <col min="6" max="6" width="22.7109375" style="444" customWidth="1"/>
    <col min="7" max="16384" width="9.140625" style="444"/>
  </cols>
  <sheetData>
    <row r="1" spans="1:7" ht="18" customHeight="1">
      <c r="A1" s="903" t="s">
        <v>1746</v>
      </c>
      <c r="B1" s="443"/>
      <c r="C1" s="443"/>
      <c r="D1" s="443"/>
      <c r="E1" s="443"/>
      <c r="F1" s="443"/>
      <c r="G1" s="1996" t="s">
        <v>618</v>
      </c>
    </row>
    <row r="2" spans="1:7" ht="18">
      <c r="A2" s="1694" t="s">
        <v>23</v>
      </c>
      <c r="B2" s="443"/>
      <c r="C2" s="443"/>
      <c r="D2" s="443"/>
      <c r="E2" s="443"/>
      <c r="F2" s="443"/>
      <c r="G2" s="1996"/>
    </row>
    <row r="3" spans="1:7" ht="18">
      <c r="A3" s="445" t="s">
        <v>22</v>
      </c>
      <c r="B3" s="443"/>
      <c r="C3" s="443"/>
      <c r="D3" s="443"/>
      <c r="E3" s="443"/>
      <c r="F3" s="443"/>
      <c r="G3" s="1996"/>
    </row>
    <row r="4" spans="1:7" s="447" customFormat="1" ht="12.75" customHeight="1">
      <c r="A4" s="445"/>
      <c r="B4" s="446"/>
      <c r="C4" s="446"/>
      <c r="D4" s="446"/>
      <c r="E4" s="446"/>
      <c r="F4" s="446"/>
      <c r="G4" s="1996"/>
    </row>
    <row r="5" spans="1:7" ht="15.75">
      <c r="A5" s="448"/>
      <c r="B5" s="449" t="s">
        <v>619</v>
      </c>
      <c r="C5" s="449" t="s">
        <v>307</v>
      </c>
      <c r="D5" s="449" t="s">
        <v>620</v>
      </c>
      <c r="E5" s="449" t="s">
        <v>621</v>
      </c>
      <c r="F5" s="450" t="s">
        <v>260</v>
      </c>
      <c r="G5" s="1996"/>
    </row>
    <row r="6" spans="1:7" ht="15.75">
      <c r="A6" s="451"/>
      <c r="B6" s="452" t="s">
        <v>622</v>
      </c>
      <c r="C6" s="452" t="s">
        <v>623</v>
      </c>
      <c r="D6" s="452" t="s">
        <v>624</v>
      </c>
      <c r="E6" s="452" t="s">
        <v>625</v>
      </c>
      <c r="F6" s="453" t="s">
        <v>626</v>
      </c>
      <c r="G6" s="1996"/>
    </row>
    <row r="7" spans="1:7" ht="15.75">
      <c r="A7" s="451" t="s">
        <v>627</v>
      </c>
      <c r="B7" s="452" t="s">
        <v>628</v>
      </c>
      <c r="C7" s="452" t="s">
        <v>628</v>
      </c>
      <c r="D7" s="452" t="s">
        <v>629</v>
      </c>
      <c r="E7" s="452" t="s">
        <v>630</v>
      </c>
      <c r="F7" s="453" t="s">
        <v>631</v>
      </c>
      <c r="G7" s="1996"/>
    </row>
    <row r="8" spans="1:7" ht="15.75">
      <c r="A8" s="454" t="s">
        <v>632</v>
      </c>
      <c r="B8" s="455" t="s">
        <v>363</v>
      </c>
      <c r="C8" s="455" t="s">
        <v>633</v>
      </c>
      <c r="D8" s="455" t="s">
        <v>634</v>
      </c>
      <c r="E8" s="455" t="s">
        <v>635</v>
      </c>
      <c r="F8" s="456" t="s">
        <v>636</v>
      </c>
      <c r="G8" s="1996"/>
    </row>
    <row r="9" spans="1:7" ht="15.75">
      <c r="A9" s="454" t="s">
        <v>637</v>
      </c>
      <c r="B9" s="455" t="s">
        <v>638</v>
      </c>
      <c r="C9" s="455" t="s">
        <v>639</v>
      </c>
      <c r="D9" s="455" t="s">
        <v>640</v>
      </c>
      <c r="E9" s="455" t="s">
        <v>641</v>
      </c>
      <c r="F9" s="456" t="s">
        <v>642</v>
      </c>
      <c r="G9" s="1996"/>
    </row>
    <row r="10" spans="1:7" ht="15.75">
      <c r="A10" s="454"/>
      <c r="B10" s="455" t="s">
        <v>643</v>
      </c>
      <c r="C10" s="455" t="s">
        <v>644</v>
      </c>
      <c r="D10" s="455" t="s">
        <v>645</v>
      </c>
      <c r="E10" s="455" t="s">
        <v>646</v>
      </c>
      <c r="F10" s="456" t="s">
        <v>647</v>
      </c>
      <c r="G10" s="1996"/>
    </row>
    <row r="11" spans="1:7" s="460" customFormat="1" ht="15.75">
      <c r="A11" s="457"/>
      <c r="B11" s="458" t="s">
        <v>648</v>
      </c>
      <c r="C11" s="458" t="s">
        <v>648</v>
      </c>
      <c r="D11" s="458" t="s">
        <v>649</v>
      </c>
      <c r="E11" s="458" t="s">
        <v>650</v>
      </c>
      <c r="F11" s="459" t="s">
        <v>650</v>
      </c>
      <c r="G11" s="1996"/>
    </row>
    <row r="12" spans="1:7" ht="20.25" customHeight="1">
      <c r="A12" s="1695" t="s">
        <v>1537</v>
      </c>
      <c r="B12" s="1696">
        <v>100.985321</v>
      </c>
      <c r="C12" s="1696">
        <v>70</v>
      </c>
      <c r="D12" s="1697">
        <v>99.646000000000001</v>
      </c>
      <c r="E12" s="1698">
        <v>1.4</v>
      </c>
      <c r="F12" s="1698">
        <v>0.13225000000000001</v>
      </c>
      <c r="G12" s="1996"/>
    </row>
    <row r="13" spans="1:7" ht="12.75" customHeight="1">
      <c r="A13" s="1695" t="s">
        <v>1538</v>
      </c>
      <c r="B13" s="1696">
        <v>40.026000000000003</v>
      </c>
      <c r="C13" s="1696">
        <v>35</v>
      </c>
      <c r="D13" s="1697">
        <v>99.271000000000001</v>
      </c>
      <c r="E13" s="1698">
        <v>1.45</v>
      </c>
      <c r="F13" s="1698">
        <v>0.22075</v>
      </c>
      <c r="G13" s="1996"/>
    </row>
    <row r="14" spans="1:7" ht="12.75" customHeight="1">
      <c r="A14" s="1695" t="s">
        <v>1533</v>
      </c>
      <c r="B14" s="1696">
        <v>80.376999999999995</v>
      </c>
      <c r="C14" s="1696">
        <v>70</v>
      </c>
      <c r="D14" s="1697">
        <v>99.635999999999996</v>
      </c>
      <c r="E14" s="1698">
        <v>1.44</v>
      </c>
      <c r="F14" s="1698">
        <v>0.14274999999999999</v>
      </c>
      <c r="G14" s="1996"/>
    </row>
    <row r="15" spans="1:7" ht="12.75" customHeight="1">
      <c r="A15" s="1695" t="s">
        <v>1534</v>
      </c>
      <c r="B15" s="1696">
        <v>70.376999999999995</v>
      </c>
      <c r="C15" s="1696">
        <v>70</v>
      </c>
      <c r="D15" s="1697">
        <v>99.626999999999995</v>
      </c>
      <c r="E15" s="1698">
        <v>1.48</v>
      </c>
      <c r="F15" s="1698">
        <v>0.16400000000000001</v>
      </c>
      <c r="G15" s="1996"/>
    </row>
    <row r="16" spans="1:7" ht="12.75" customHeight="1">
      <c r="A16" s="1695" t="s">
        <v>1535</v>
      </c>
      <c r="B16" s="1696">
        <v>108.8013</v>
      </c>
      <c r="C16" s="1696">
        <v>100</v>
      </c>
      <c r="D16" s="1697">
        <v>98.346000000000004</v>
      </c>
      <c r="E16" s="1698">
        <v>1.66</v>
      </c>
      <c r="F16" s="1698">
        <v>0.42563000000000001</v>
      </c>
      <c r="G16" s="1996"/>
    </row>
    <row r="17" spans="1:7" ht="12.75" customHeight="1">
      <c r="A17" s="1695" t="s">
        <v>1536</v>
      </c>
      <c r="B17" s="1696">
        <v>35</v>
      </c>
      <c r="C17" s="1696">
        <v>35</v>
      </c>
      <c r="D17" s="1697">
        <v>99.185000000000002</v>
      </c>
      <c r="E17" s="1698">
        <v>1.63</v>
      </c>
      <c r="F17" s="1698">
        <v>0.44900000000000001</v>
      </c>
      <c r="G17" s="1996"/>
    </row>
    <row r="18" spans="1:7" ht="20.25" customHeight="1">
      <c r="A18" s="1695" t="s">
        <v>1540</v>
      </c>
      <c r="B18" s="1696">
        <v>80.655315999999999</v>
      </c>
      <c r="C18" s="1696">
        <v>70</v>
      </c>
      <c r="D18" s="1697">
        <v>99.626999999999995</v>
      </c>
      <c r="E18" s="1698">
        <v>1.48</v>
      </c>
      <c r="F18" s="1698">
        <v>0.17538000000000001</v>
      </c>
      <c r="G18" s="1996"/>
    </row>
    <row r="19" spans="1:7" ht="12.75" customHeight="1">
      <c r="A19" s="1695" t="s">
        <v>1541</v>
      </c>
      <c r="B19" s="1696">
        <v>73.849999999999994</v>
      </c>
      <c r="C19" s="1696">
        <v>70</v>
      </c>
      <c r="D19" s="1697">
        <v>99.631</v>
      </c>
      <c r="E19" s="1698">
        <v>1.46</v>
      </c>
      <c r="F19" s="1698">
        <v>0.18762999999999999</v>
      </c>
      <c r="G19" s="1996"/>
    </row>
    <row r="20" spans="1:7" ht="12.75" customHeight="1">
      <c r="A20" s="1695" t="s">
        <v>1542</v>
      </c>
      <c r="B20" s="1696">
        <v>82.659499999999994</v>
      </c>
      <c r="C20" s="1696">
        <v>70</v>
      </c>
      <c r="D20" s="1697">
        <v>99.63</v>
      </c>
      <c r="E20" s="1698">
        <v>1.47</v>
      </c>
      <c r="F20" s="1698">
        <v>0.21263000000000001</v>
      </c>
      <c r="G20" s="1996"/>
    </row>
    <row r="21" spans="1:7" ht="12.75" customHeight="1">
      <c r="A21" s="1695" t="s">
        <v>1543</v>
      </c>
      <c r="B21" s="1696">
        <v>100</v>
      </c>
      <c r="C21" s="1696">
        <v>100</v>
      </c>
      <c r="D21" s="1697">
        <v>98.295000000000002</v>
      </c>
      <c r="E21" s="1698">
        <v>1.72</v>
      </c>
      <c r="F21" s="1698">
        <v>0.53188000000000002</v>
      </c>
      <c r="G21" s="1996"/>
    </row>
    <row r="22" spans="1:7" ht="12.75" customHeight="1">
      <c r="A22" s="1695" t="s">
        <v>1544</v>
      </c>
      <c r="B22" s="1696">
        <v>35</v>
      </c>
      <c r="C22" s="1696">
        <v>35</v>
      </c>
      <c r="D22" s="1697">
        <v>99.164000000000001</v>
      </c>
      <c r="E22" s="1698">
        <v>1.67</v>
      </c>
      <c r="F22" s="1698">
        <v>0.32550000000000001</v>
      </c>
      <c r="G22" s="1996"/>
    </row>
    <row r="23" spans="1:7" ht="12.75" customHeight="1">
      <c r="A23" s="1695" t="s">
        <v>1545</v>
      </c>
      <c r="B23" s="1696">
        <v>126.269313</v>
      </c>
      <c r="C23" s="1696">
        <v>70</v>
      </c>
      <c r="D23" s="1697">
        <v>99.635000000000005</v>
      </c>
      <c r="E23" s="1698">
        <v>1.45</v>
      </c>
      <c r="F23" s="1698">
        <v>0.21787999999999999</v>
      </c>
      <c r="G23" s="1996"/>
    </row>
    <row r="24" spans="1:7" ht="20.25" customHeight="1">
      <c r="A24" s="1695" t="s">
        <v>1546</v>
      </c>
      <c r="B24" s="1696">
        <v>160.50800000000001</v>
      </c>
      <c r="C24" s="1696">
        <v>70</v>
      </c>
      <c r="D24" s="1697">
        <v>99.650999999999996</v>
      </c>
      <c r="E24" s="1698">
        <v>1.39</v>
      </c>
      <c r="F24" s="1698">
        <v>0.20913000000000001</v>
      </c>
      <c r="G24" s="1996"/>
    </row>
    <row r="25" spans="1:7" ht="12.75" customHeight="1">
      <c r="A25" s="1695" t="s">
        <v>1547</v>
      </c>
      <c r="B25" s="1696">
        <v>139.75149999999999</v>
      </c>
      <c r="C25" s="1696">
        <v>70</v>
      </c>
      <c r="D25" s="1697">
        <v>99.66</v>
      </c>
      <c r="E25" s="1698">
        <v>1.35</v>
      </c>
      <c r="F25" s="1698">
        <v>0.24129</v>
      </c>
      <c r="G25" s="1996"/>
    </row>
    <row r="26" spans="1:7" ht="12.75" customHeight="1">
      <c r="A26" s="1695" t="s">
        <v>1548</v>
      </c>
      <c r="B26" s="1696">
        <v>163.69999999999999</v>
      </c>
      <c r="C26" s="1696">
        <v>100</v>
      </c>
      <c r="D26" s="1697">
        <v>98.242000000000004</v>
      </c>
      <c r="E26" s="1698">
        <v>1.77</v>
      </c>
      <c r="F26" s="1698">
        <v>0.76671</v>
      </c>
      <c r="G26" s="1996"/>
    </row>
    <row r="27" spans="1:7" ht="12.75" customHeight="1">
      <c r="A27" s="1695" t="s">
        <v>1549</v>
      </c>
      <c r="B27" s="1696">
        <v>129.25087500000001</v>
      </c>
      <c r="C27" s="1696">
        <v>70</v>
      </c>
      <c r="D27" s="1697">
        <v>99.665000000000006</v>
      </c>
      <c r="E27" s="1698">
        <v>1.33</v>
      </c>
      <c r="F27" s="1698">
        <v>0.25770999999999999</v>
      </c>
      <c r="G27" s="1996"/>
    </row>
    <row r="28" spans="1:7" ht="12.75" customHeight="1">
      <c r="A28" s="1695" t="s">
        <v>1550</v>
      </c>
      <c r="B28" s="1696">
        <v>81.420148999999995</v>
      </c>
      <c r="C28" s="1696">
        <v>35</v>
      </c>
      <c r="D28" s="1697">
        <v>99.236000000000004</v>
      </c>
      <c r="E28" s="1698">
        <v>1.52</v>
      </c>
      <c r="F28" s="1698">
        <v>0.45029000000000002</v>
      </c>
      <c r="G28" s="1996"/>
    </row>
    <row r="29" spans="1:7" ht="20.25" customHeight="1">
      <c r="A29" s="1695" t="s">
        <v>1599</v>
      </c>
      <c r="B29" s="1696">
        <v>81.137630000000001</v>
      </c>
      <c r="C29" s="1696">
        <v>70</v>
      </c>
      <c r="D29" s="1697">
        <v>99.67</v>
      </c>
      <c r="E29" s="1698">
        <v>1.31</v>
      </c>
      <c r="F29" s="1698">
        <v>0.31657000000000002</v>
      </c>
      <c r="G29" s="1996"/>
    </row>
    <row r="30" spans="1:7" ht="12.75" customHeight="1">
      <c r="A30" s="1695" t="s">
        <v>1600</v>
      </c>
      <c r="B30" s="1696">
        <v>80</v>
      </c>
      <c r="C30" s="1696">
        <v>70</v>
      </c>
      <c r="D30" s="1697">
        <v>99.66</v>
      </c>
      <c r="E30" s="1698">
        <v>1.35</v>
      </c>
      <c r="F30" s="1698">
        <v>0.33900000000000002</v>
      </c>
      <c r="G30" s="1996"/>
    </row>
    <row r="31" spans="1:7" ht="12.75" customHeight="1">
      <c r="A31" s="1695" t="s">
        <v>1601</v>
      </c>
      <c r="B31" s="1696">
        <v>80</v>
      </c>
      <c r="C31" s="1696">
        <v>70</v>
      </c>
      <c r="D31" s="1697">
        <v>99.629000000000005</v>
      </c>
      <c r="E31" s="1698">
        <v>1.47</v>
      </c>
      <c r="F31" s="1698">
        <v>0.47957</v>
      </c>
      <c r="G31" s="1996"/>
    </row>
    <row r="32" spans="1:7" ht="12.75" customHeight="1">
      <c r="A32" s="1695" t="s">
        <v>1602</v>
      </c>
      <c r="B32" s="1696">
        <v>100.5655</v>
      </c>
      <c r="C32" s="1696">
        <v>100</v>
      </c>
      <c r="D32" s="1697">
        <v>97.748999999999995</v>
      </c>
      <c r="E32" s="1698">
        <v>2.2799999999999998</v>
      </c>
      <c r="F32" s="1698">
        <v>1.2577</v>
      </c>
      <c r="G32" s="1996"/>
    </row>
    <row r="33" spans="1:7" ht="12.75" customHeight="1">
      <c r="A33" s="1695" t="s">
        <v>1603</v>
      </c>
      <c r="B33" s="1696">
        <v>35</v>
      </c>
      <c r="C33" s="1696">
        <v>35</v>
      </c>
      <c r="D33" s="1697">
        <v>99.021000000000001</v>
      </c>
      <c r="E33" s="1698">
        <v>1.96</v>
      </c>
      <c r="F33" s="1698">
        <v>0.78142999999999996</v>
      </c>
      <c r="G33" s="1996"/>
    </row>
    <row r="34" spans="1:7" ht="20.25" customHeight="1">
      <c r="A34" s="1695" t="s">
        <v>1629</v>
      </c>
      <c r="B34" s="1696">
        <v>77</v>
      </c>
      <c r="C34" s="1696">
        <v>70</v>
      </c>
      <c r="D34" s="1697">
        <v>99.594999999999999</v>
      </c>
      <c r="E34" s="1698">
        <v>1.61</v>
      </c>
      <c r="F34" s="1698">
        <v>0.52300000000000002</v>
      </c>
      <c r="G34" s="1996"/>
    </row>
    <row r="35" spans="1:7" ht="12.75" customHeight="1">
      <c r="A35" s="1695" t="s">
        <v>1630</v>
      </c>
      <c r="B35" s="1696">
        <v>139.971</v>
      </c>
      <c r="C35" s="1696">
        <v>70</v>
      </c>
      <c r="D35" s="1697">
        <v>99.596999999999994</v>
      </c>
      <c r="E35" s="1698">
        <v>1.6</v>
      </c>
      <c r="F35" s="1698">
        <v>0.61014000000000002</v>
      </c>
      <c r="G35" s="1996"/>
    </row>
    <row r="36" spans="1:7" ht="12.75" customHeight="1">
      <c r="A36" s="1695" t="s">
        <v>1631</v>
      </c>
      <c r="B36" s="1696">
        <v>157.21199999999999</v>
      </c>
      <c r="C36" s="1696">
        <v>70</v>
      </c>
      <c r="D36" s="1697">
        <v>99.597999999999999</v>
      </c>
      <c r="E36" s="1698">
        <v>1.6</v>
      </c>
      <c r="F36" s="1698">
        <v>0.93400000000000005</v>
      </c>
      <c r="G36" s="1996"/>
    </row>
    <row r="37" spans="1:7" ht="12.75" customHeight="1">
      <c r="A37" s="1695" t="s">
        <v>1632</v>
      </c>
      <c r="B37" s="1696">
        <v>100</v>
      </c>
      <c r="C37" s="1696">
        <v>100</v>
      </c>
      <c r="D37" s="1697">
        <v>97.251999999999995</v>
      </c>
      <c r="E37" s="1698">
        <v>2.79</v>
      </c>
      <c r="F37" s="1698">
        <v>1.8680000000000001</v>
      </c>
      <c r="G37" s="1996"/>
    </row>
    <row r="38" spans="1:7" ht="12.75" customHeight="1">
      <c r="A38" s="1695" t="s">
        <v>1633</v>
      </c>
      <c r="B38" s="1696">
        <v>42</v>
      </c>
      <c r="C38" s="1696">
        <v>35</v>
      </c>
      <c r="D38" s="1697">
        <v>98.832999999999998</v>
      </c>
      <c r="E38" s="1698">
        <v>2.34</v>
      </c>
      <c r="F38" s="1698">
        <v>1.3846000000000001</v>
      </c>
      <c r="G38" s="1996"/>
    </row>
    <row r="39" spans="1:7" ht="12.75" customHeight="1">
      <c r="A39" s="1695" t="s">
        <v>1634</v>
      </c>
      <c r="B39" s="1696">
        <v>88.85</v>
      </c>
      <c r="C39" s="1696">
        <v>70</v>
      </c>
      <c r="D39" s="1697">
        <v>99.498999999999995</v>
      </c>
      <c r="E39" s="1698">
        <v>1.99</v>
      </c>
      <c r="F39" s="1698">
        <v>0.98285999999999996</v>
      </c>
      <c r="G39" s="1996"/>
    </row>
    <row r="40" spans="1:7" ht="20.25" customHeight="1">
      <c r="A40" s="1695" t="s">
        <v>1638</v>
      </c>
      <c r="B40" s="1696">
        <v>147.56450000000001</v>
      </c>
      <c r="C40" s="1696">
        <v>70</v>
      </c>
      <c r="D40" s="1697">
        <v>99.498999999999995</v>
      </c>
      <c r="E40" s="1698">
        <v>1.99</v>
      </c>
      <c r="F40" s="1698">
        <v>0.96199999999999997</v>
      </c>
      <c r="G40" s="1996"/>
    </row>
    <row r="41" spans="1:7" ht="12.75" customHeight="1">
      <c r="A41" s="1695" t="s">
        <v>1639</v>
      </c>
      <c r="B41" s="1696">
        <v>155.745</v>
      </c>
      <c r="C41" s="1696">
        <v>70</v>
      </c>
      <c r="D41" s="1697">
        <v>99.49</v>
      </c>
      <c r="E41" s="1698">
        <v>2.0299999999999998</v>
      </c>
      <c r="F41" s="1698">
        <v>1.0627</v>
      </c>
      <c r="G41" s="1996"/>
    </row>
    <row r="42" spans="1:7" ht="12.75" customHeight="1">
      <c r="A42" s="1695" t="s">
        <v>1640</v>
      </c>
      <c r="B42" s="1696">
        <v>150.31100000000001</v>
      </c>
      <c r="C42" s="1696">
        <v>100</v>
      </c>
      <c r="D42" s="1697">
        <v>96.82</v>
      </c>
      <c r="E42" s="1698">
        <v>3.25</v>
      </c>
      <c r="F42" s="1698">
        <v>2.2216</v>
      </c>
      <c r="G42" s="1996"/>
    </row>
    <row r="43" spans="1:7" ht="12.75" customHeight="1">
      <c r="A43" s="1695" t="s">
        <v>1641</v>
      </c>
      <c r="B43" s="1696">
        <v>156.89599999999999</v>
      </c>
      <c r="C43" s="1696">
        <v>70</v>
      </c>
      <c r="D43" s="1697">
        <v>99.492000000000004</v>
      </c>
      <c r="E43" s="1698">
        <v>2.02</v>
      </c>
      <c r="F43" s="1698">
        <v>1.2137</v>
      </c>
      <c r="G43" s="1996"/>
    </row>
    <row r="44" spans="1:7" ht="20.25" customHeight="1">
      <c r="A44" s="1695" t="s">
        <v>1643</v>
      </c>
      <c r="B44" s="1696">
        <v>70</v>
      </c>
      <c r="C44" s="1696">
        <v>70</v>
      </c>
      <c r="D44" s="1697">
        <v>99.448999999999998</v>
      </c>
      <c r="E44" s="1698">
        <v>2.19</v>
      </c>
      <c r="F44" s="1698">
        <v>1.2249000000000001</v>
      </c>
      <c r="G44" s="1996"/>
    </row>
    <row r="45" spans="1:7" ht="12.75" customHeight="1">
      <c r="A45" s="1695" t="s">
        <v>1644</v>
      </c>
      <c r="B45" s="1696">
        <v>35</v>
      </c>
      <c r="C45" s="1696">
        <v>35</v>
      </c>
      <c r="D45" s="1697">
        <v>98.596999999999994</v>
      </c>
      <c r="E45" s="1698">
        <v>2.82</v>
      </c>
      <c r="F45" s="1698">
        <v>1.8263</v>
      </c>
      <c r="G45" s="1996"/>
    </row>
    <row r="46" spans="1:7" ht="12.75" customHeight="1">
      <c r="A46" s="1695" t="s">
        <v>1645</v>
      </c>
      <c r="B46" s="1696">
        <v>125.895</v>
      </c>
      <c r="C46" s="1696">
        <v>70</v>
      </c>
      <c r="D46" s="1697">
        <v>99.421999999999997</v>
      </c>
      <c r="E46" s="1698">
        <v>2.2999999999999998</v>
      </c>
      <c r="F46" s="1698">
        <v>1.4018999999999999</v>
      </c>
      <c r="G46" s="1996"/>
    </row>
    <row r="47" spans="1:7" ht="12.75" customHeight="1">
      <c r="A47" s="1695" t="s">
        <v>1646</v>
      </c>
      <c r="B47" s="1696">
        <v>83.576165000000003</v>
      </c>
      <c r="C47" s="1696">
        <v>70</v>
      </c>
      <c r="D47" s="1697">
        <v>99.364999999999995</v>
      </c>
      <c r="E47" s="1698">
        <v>2.5299999999999998</v>
      </c>
      <c r="F47" s="1698">
        <v>1.5064</v>
      </c>
      <c r="G47" s="1996"/>
    </row>
    <row r="48" spans="1:7" ht="12.75" customHeight="1">
      <c r="A48" s="1695" t="s">
        <v>1647</v>
      </c>
      <c r="B48" s="1696">
        <v>35.377000000000002</v>
      </c>
      <c r="C48" s="1696">
        <v>35</v>
      </c>
      <c r="D48" s="1697">
        <v>98.432000000000002</v>
      </c>
      <c r="E48" s="1698">
        <v>3.15</v>
      </c>
      <c r="F48" s="1698">
        <v>2.0710999999999999</v>
      </c>
      <c r="G48" s="1996"/>
    </row>
    <row r="49" spans="1:7" ht="20.25" customHeight="1">
      <c r="A49" s="1695" t="s">
        <v>1654</v>
      </c>
      <c r="B49" s="1696">
        <v>70</v>
      </c>
      <c r="C49" s="1696">
        <v>70</v>
      </c>
      <c r="D49" s="1697">
        <v>99.289000000000001</v>
      </c>
      <c r="E49" s="1698">
        <v>2.83</v>
      </c>
      <c r="F49" s="1698">
        <v>1.5979000000000001</v>
      </c>
      <c r="G49" s="1996"/>
    </row>
    <row r="50" spans="1:7" ht="12.75" customHeight="1">
      <c r="A50" s="1695" t="s">
        <v>1655</v>
      </c>
      <c r="B50" s="1696">
        <v>70.376999999999995</v>
      </c>
      <c r="C50" s="1696">
        <v>70</v>
      </c>
      <c r="D50" s="1697">
        <v>99.257000000000005</v>
      </c>
      <c r="E50" s="1698">
        <v>2.96</v>
      </c>
      <c r="F50" s="1698">
        <v>1.6259999999999999</v>
      </c>
      <c r="G50" s="1996"/>
    </row>
    <row r="51" spans="1:7" ht="12.75" customHeight="1">
      <c r="A51" s="1695" t="s">
        <v>1650</v>
      </c>
      <c r="B51" s="1696">
        <v>92.375337000000002</v>
      </c>
      <c r="C51" s="1696">
        <v>70</v>
      </c>
      <c r="D51" s="1697">
        <v>99.131</v>
      </c>
      <c r="E51" s="1698">
        <v>3.47</v>
      </c>
      <c r="F51" s="1698">
        <v>2.0958999999999999</v>
      </c>
      <c r="G51" s="1996"/>
    </row>
    <row r="52" spans="1:7" ht="12.75" customHeight="1">
      <c r="A52" s="1695" t="s">
        <v>1651</v>
      </c>
      <c r="B52" s="1696">
        <v>121.232</v>
      </c>
      <c r="C52" s="1696">
        <v>100</v>
      </c>
      <c r="D52" s="1697">
        <v>95.495999999999995</v>
      </c>
      <c r="E52" s="1698">
        <v>4.66</v>
      </c>
      <c r="F52" s="1698">
        <v>3.6206</v>
      </c>
      <c r="G52" s="1996"/>
    </row>
    <row r="53" spans="1:7" ht="12.75" customHeight="1">
      <c r="A53" s="1695" t="s">
        <v>1652</v>
      </c>
      <c r="B53" s="1696">
        <v>56.255572999999998</v>
      </c>
      <c r="C53" s="1696">
        <v>35</v>
      </c>
      <c r="D53" s="1697">
        <v>97.933000000000007</v>
      </c>
      <c r="E53" s="1698">
        <v>4.17</v>
      </c>
      <c r="F53" s="1698">
        <v>2.8418999999999999</v>
      </c>
      <c r="G53" s="1996"/>
    </row>
    <row r="54" spans="1:7" ht="12.75" customHeight="1">
      <c r="A54" s="1695" t="s">
        <v>1653</v>
      </c>
      <c r="B54" s="1696">
        <v>70</v>
      </c>
      <c r="C54" s="1696">
        <v>70</v>
      </c>
      <c r="D54" s="1697">
        <v>99.063000000000002</v>
      </c>
      <c r="E54" s="1698">
        <v>3.74</v>
      </c>
      <c r="F54" s="1698">
        <v>2.2343999999999999</v>
      </c>
      <c r="G54" s="1996"/>
    </row>
    <row r="55" spans="1:7" ht="20.25" customHeight="1">
      <c r="A55" s="1695" t="s">
        <v>1657</v>
      </c>
      <c r="B55" s="1696">
        <v>70</v>
      </c>
      <c r="C55" s="1696">
        <v>70</v>
      </c>
      <c r="D55" s="1697">
        <v>99.007999999999996</v>
      </c>
      <c r="E55" s="1698">
        <v>3.96</v>
      </c>
      <c r="F55" s="1698">
        <v>2.2928999999999999</v>
      </c>
      <c r="G55" s="1996"/>
    </row>
    <row r="56" spans="1:7" ht="12.75" customHeight="1">
      <c r="A56" s="1695" t="s">
        <v>1658</v>
      </c>
      <c r="B56" s="1696">
        <v>185.12017299999999</v>
      </c>
      <c r="C56" s="1696">
        <v>70</v>
      </c>
      <c r="D56" s="1697">
        <v>98.983000000000004</v>
      </c>
      <c r="E56" s="1698">
        <v>4.0599999999999996</v>
      </c>
      <c r="F56" s="1698">
        <v>2.7376</v>
      </c>
      <c r="G56" s="1996"/>
    </row>
    <row r="57" spans="1:7" ht="12.75" customHeight="1">
      <c r="A57" s="1695" t="s">
        <v>1659</v>
      </c>
      <c r="B57" s="1696">
        <v>180.7595</v>
      </c>
      <c r="C57" s="1696">
        <v>100</v>
      </c>
      <c r="D57" s="1697">
        <v>95.277000000000001</v>
      </c>
      <c r="E57" s="1698">
        <v>4.9000000000000004</v>
      </c>
      <c r="F57" s="1698">
        <v>3.0798000000000001</v>
      </c>
      <c r="G57" s="1996"/>
    </row>
    <row r="58" spans="1:7" ht="12.75" customHeight="1">
      <c r="A58" s="1695" t="s">
        <v>1660</v>
      </c>
      <c r="B58" s="1696">
        <v>297.026341</v>
      </c>
      <c r="C58" s="1696">
        <v>70</v>
      </c>
      <c r="D58" s="1697">
        <v>99.001000000000005</v>
      </c>
      <c r="E58" s="1698">
        <v>3.99</v>
      </c>
      <c r="F58" s="1698">
        <v>2.7663000000000002</v>
      </c>
      <c r="G58" s="1996"/>
    </row>
    <row r="59" spans="1:7" ht="12.75" customHeight="1">
      <c r="A59" s="1695" t="s">
        <v>1661</v>
      </c>
      <c r="B59" s="1696">
        <v>132.33338800000001</v>
      </c>
      <c r="C59" s="1696">
        <v>35</v>
      </c>
      <c r="D59" s="1697">
        <v>98.025000000000006</v>
      </c>
      <c r="E59" s="1698">
        <v>3.98</v>
      </c>
      <c r="F59" s="1698">
        <v>3.3464</v>
      </c>
      <c r="G59" s="1996"/>
    </row>
    <row r="60" spans="1:7" ht="20.25" customHeight="1">
      <c r="A60" s="1695" t="s">
        <v>1663</v>
      </c>
      <c r="B60" s="1696">
        <v>266.57224600000001</v>
      </c>
      <c r="C60" s="1696">
        <v>70</v>
      </c>
      <c r="D60" s="1697">
        <v>99.028000000000006</v>
      </c>
      <c r="E60" s="1698">
        <v>3.88</v>
      </c>
      <c r="F60" s="1698">
        <v>2.7883</v>
      </c>
      <c r="G60" s="1996"/>
    </row>
    <row r="61" spans="1:7" ht="12.75" customHeight="1">
      <c r="A61" s="1695" t="s">
        <v>1664</v>
      </c>
      <c r="B61" s="1696">
        <v>110.46577600000001</v>
      </c>
      <c r="C61" s="1696">
        <v>70</v>
      </c>
      <c r="D61" s="1697">
        <v>99.042000000000002</v>
      </c>
      <c r="E61" s="1698">
        <v>3.83</v>
      </c>
      <c r="F61" s="1698">
        <v>2.8323</v>
      </c>
      <c r="G61" s="1996"/>
    </row>
    <row r="62" spans="1:7" ht="12.75" customHeight="1">
      <c r="A62" s="1695" t="s">
        <v>1665</v>
      </c>
      <c r="B62" s="1696">
        <v>240.93155100000001</v>
      </c>
      <c r="C62" s="1696">
        <v>70</v>
      </c>
      <c r="D62" s="1697">
        <v>99.052000000000007</v>
      </c>
      <c r="E62" s="1698">
        <v>3.79</v>
      </c>
      <c r="F62" s="1698">
        <v>2.9577</v>
      </c>
      <c r="G62" s="1996"/>
    </row>
    <row r="63" spans="1:7" ht="12.75" customHeight="1">
      <c r="A63" s="1695" t="s">
        <v>1666</v>
      </c>
      <c r="B63" s="1696">
        <v>195.93595300000001</v>
      </c>
      <c r="C63" s="1696">
        <v>100</v>
      </c>
      <c r="D63" s="1697">
        <v>95.295000000000002</v>
      </c>
      <c r="E63" s="1698">
        <v>4.88</v>
      </c>
      <c r="F63" s="1698">
        <v>4.0320999999999998</v>
      </c>
      <c r="G63" s="1996"/>
    </row>
    <row r="64" spans="1:7" ht="12.75" customHeight="1">
      <c r="A64" s="1695" t="s">
        <v>1667</v>
      </c>
      <c r="B64" s="1696">
        <v>70.930000000000007</v>
      </c>
      <c r="C64" s="1696">
        <v>35</v>
      </c>
      <c r="D64" s="1697">
        <v>98.007000000000005</v>
      </c>
      <c r="E64" s="1698">
        <v>4.0199999999999996</v>
      </c>
      <c r="F64" s="1698">
        <v>3.5655999999999999</v>
      </c>
      <c r="G64" s="1996"/>
    </row>
    <row r="65" spans="1:7" ht="12.75" customHeight="1">
      <c r="A65" s="1695" t="s">
        <v>1668</v>
      </c>
      <c r="B65" s="1696">
        <v>152.75145599999999</v>
      </c>
      <c r="C65" s="1696">
        <v>70</v>
      </c>
      <c r="D65" s="1697">
        <v>99.05</v>
      </c>
      <c r="E65" s="1698">
        <v>3.79</v>
      </c>
      <c r="F65" s="1698">
        <v>3.0695999999999999</v>
      </c>
      <c r="G65" s="1996"/>
    </row>
    <row r="66" spans="1:7" ht="20.25" customHeight="1">
      <c r="A66" s="1695" t="s">
        <v>1684</v>
      </c>
      <c r="B66" s="1696">
        <v>173.73972699999999</v>
      </c>
      <c r="C66" s="1696">
        <v>70</v>
      </c>
      <c r="D66" s="1697">
        <v>99.051000000000002</v>
      </c>
      <c r="E66" s="1698">
        <v>3.79</v>
      </c>
      <c r="F66" s="1698">
        <v>3.1581000000000001</v>
      </c>
      <c r="G66" s="1996"/>
    </row>
    <row r="67" spans="1:7" ht="12.75" customHeight="1">
      <c r="A67" s="1695" t="s">
        <v>1685</v>
      </c>
      <c r="B67" s="1696">
        <v>151.50502</v>
      </c>
      <c r="C67" s="1696">
        <v>70</v>
      </c>
      <c r="D67" s="1697">
        <v>98.98</v>
      </c>
      <c r="E67" s="1698">
        <v>4.08</v>
      </c>
      <c r="F67" s="1698">
        <v>3.5653000000000001</v>
      </c>
      <c r="G67" s="1996"/>
    </row>
    <row r="68" spans="1:7" ht="12.75" customHeight="1">
      <c r="A68" s="1695" t="s">
        <v>1686</v>
      </c>
      <c r="B68" s="1696">
        <v>202.79409999999999</v>
      </c>
      <c r="C68" s="1696">
        <v>100</v>
      </c>
      <c r="D68" s="1697">
        <v>94.835999999999999</v>
      </c>
      <c r="E68" s="1698">
        <v>5.38</v>
      </c>
      <c r="F68" s="1698">
        <v>4.6721000000000004</v>
      </c>
      <c r="G68" s="1996"/>
    </row>
    <row r="69" spans="1:7" ht="12.75" customHeight="1">
      <c r="A69" s="1695" t="s">
        <v>1687</v>
      </c>
      <c r="B69" s="1696">
        <v>68.275000000000006</v>
      </c>
      <c r="C69" s="1696">
        <v>35</v>
      </c>
      <c r="D69" s="1697">
        <v>97.69</v>
      </c>
      <c r="E69" s="1698">
        <v>4.68</v>
      </c>
      <c r="F69" s="1698">
        <v>4.1750999999999996</v>
      </c>
      <c r="G69" s="1996"/>
    </row>
    <row r="70" spans="1:7" ht="12.75" customHeight="1">
      <c r="A70" s="1695" t="s">
        <v>1688</v>
      </c>
      <c r="B70" s="1696">
        <v>119.72839500000001</v>
      </c>
      <c r="C70" s="1696">
        <v>70</v>
      </c>
      <c r="D70" s="1697">
        <v>98.917000000000002</v>
      </c>
      <c r="E70" s="1698">
        <v>4.33</v>
      </c>
      <c r="F70" s="1698">
        <v>3.6284000000000001</v>
      </c>
      <c r="G70" s="1996"/>
    </row>
    <row r="71" spans="1:7" ht="20.25" customHeight="1">
      <c r="A71" s="1695" t="s">
        <v>1695</v>
      </c>
      <c r="B71" s="1696">
        <v>124.61584499999999</v>
      </c>
      <c r="C71" s="1696">
        <v>70</v>
      </c>
      <c r="D71" s="1697">
        <v>98.875</v>
      </c>
      <c r="E71" s="1698">
        <v>4.5</v>
      </c>
      <c r="F71" s="1698">
        <v>3.2</v>
      </c>
      <c r="G71" s="1996"/>
    </row>
    <row r="72" spans="1:7" ht="12.75" customHeight="1">
      <c r="A72" s="1695" t="s">
        <v>1696</v>
      </c>
      <c r="B72" s="1696">
        <v>90.458955000000003</v>
      </c>
      <c r="C72" s="1696">
        <v>70</v>
      </c>
      <c r="D72" s="1697">
        <v>98.816999999999993</v>
      </c>
      <c r="E72" s="1698">
        <v>4.7300000000000004</v>
      </c>
      <c r="F72" s="1698">
        <v>4.1936999999999998</v>
      </c>
      <c r="G72" s="1996"/>
    </row>
    <row r="73" spans="1:7" ht="12.75" customHeight="1">
      <c r="A73" s="1695" t="s">
        <v>1697</v>
      </c>
      <c r="B73" s="1696">
        <v>134.4</v>
      </c>
      <c r="C73" s="1696">
        <v>100</v>
      </c>
      <c r="D73" s="1697">
        <v>94.432000000000002</v>
      </c>
      <c r="E73" s="1698">
        <v>5.83</v>
      </c>
      <c r="F73" s="1698">
        <v>5.3124000000000002</v>
      </c>
      <c r="G73" s="1996"/>
    </row>
    <row r="74" spans="1:7" ht="12.75" customHeight="1">
      <c r="A74" s="1695" t="s">
        <v>1698</v>
      </c>
      <c r="B74" s="1696">
        <v>126.657088</v>
      </c>
      <c r="C74" s="1696">
        <v>70</v>
      </c>
      <c r="D74" s="1697">
        <v>98.77</v>
      </c>
      <c r="E74" s="1698">
        <v>4.92</v>
      </c>
      <c r="F74" s="1698">
        <v>4.3583999999999996</v>
      </c>
      <c r="G74" s="1996"/>
    </row>
    <row r="75" spans="1:7" ht="15">
      <c r="A75" s="461"/>
      <c r="B75" s="462"/>
      <c r="C75" s="462"/>
      <c r="D75" s="463"/>
      <c r="E75" s="463"/>
      <c r="F75" s="464"/>
    </row>
  </sheetData>
  <mergeCells count="1">
    <mergeCell ref="G1:G74"/>
  </mergeCells>
  <printOptions horizontalCentered="1" verticalCentered="1"/>
  <pageMargins left="0.39" right="0" top="0" bottom="0" header="0.3" footer="0"/>
  <pageSetup scale="67"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2"/>
  <dimension ref="A1:R50"/>
  <sheetViews>
    <sheetView zoomScale="70" zoomScaleNormal="70" workbookViewId="0">
      <pane xSplit="2" ySplit="12" topLeftCell="C35" activePane="bottomRight" state="frozen"/>
      <selection activeCell="J44" sqref="J44"/>
      <selection pane="topRight" activeCell="J44" sqref="J44"/>
      <selection pane="bottomLeft" activeCell="J44" sqref="J44"/>
      <selection pane="bottomRight" sqref="A1:XFD1048576"/>
    </sheetView>
  </sheetViews>
  <sheetFormatPr defaultColWidth="9.140625" defaultRowHeight="12.75"/>
  <cols>
    <col min="1" max="2" width="9.7109375" style="378" customWidth="1"/>
    <col min="3" max="8" width="11.7109375" style="378" customWidth="1"/>
    <col min="9" max="9" width="13.7109375" style="378" customWidth="1"/>
    <col min="10" max="15" width="11.7109375" style="378" customWidth="1"/>
    <col min="16" max="17" width="13.85546875" style="378" customWidth="1"/>
    <col min="18" max="18" width="9.28515625" style="378" bestFit="1" customWidth="1"/>
    <col min="19" max="16384" width="9.140625" style="378"/>
  </cols>
  <sheetData>
    <row r="1" spans="1:17" ht="19.5">
      <c r="A1" s="1119" t="s">
        <v>651</v>
      </c>
      <c r="B1" s="384"/>
      <c r="C1" s="379"/>
      <c r="D1" s="379"/>
      <c r="E1" s="379"/>
      <c r="F1" s="379"/>
      <c r="G1" s="379"/>
      <c r="H1" s="379"/>
      <c r="I1" s="379"/>
      <c r="J1" s="379"/>
      <c r="K1" s="379"/>
      <c r="L1" s="379"/>
      <c r="M1" s="379"/>
      <c r="N1" s="379"/>
      <c r="O1" s="379"/>
      <c r="P1" s="379"/>
      <c r="Q1" s="379"/>
    </row>
    <row r="2" spans="1:17" ht="19.5">
      <c r="A2" s="1120" t="s">
        <v>25</v>
      </c>
      <c r="B2" s="384"/>
      <c r="C2" s="379"/>
      <c r="D2" s="379"/>
      <c r="E2" s="379"/>
      <c r="F2" s="379"/>
      <c r="G2" s="379"/>
      <c r="H2" s="379"/>
      <c r="I2" s="379"/>
      <c r="J2" s="379"/>
      <c r="K2" s="379"/>
      <c r="L2" s="379"/>
      <c r="M2" s="379"/>
      <c r="N2" s="379"/>
      <c r="O2" s="379"/>
      <c r="P2" s="379"/>
      <c r="Q2" s="379"/>
    </row>
    <row r="3" spans="1:17" ht="19.5">
      <c r="A3" s="1119" t="s">
        <v>24</v>
      </c>
      <c r="B3" s="384"/>
      <c r="C3" s="379"/>
      <c r="D3" s="379"/>
      <c r="E3" s="379"/>
      <c r="F3" s="379"/>
      <c r="G3" s="379"/>
      <c r="H3" s="379"/>
      <c r="I3" s="379"/>
      <c r="J3" s="379"/>
      <c r="K3" s="379"/>
      <c r="L3" s="379"/>
      <c r="M3" s="379"/>
      <c r="N3" s="379"/>
      <c r="O3" s="379"/>
      <c r="P3" s="379"/>
      <c r="Q3" s="379"/>
    </row>
    <row r="4" spans="1:17" ht="18" hidden="1" customHeight="1">
      <c r="A4" s="274"/>
      <c r="B4" s="384"/>
    </row>
    <row r="5" spans="1:17" ht="18" hidden="1" customHeight="1">
      <c r="A5" s="274"/>
      <c r="B5" s="384"/>
    </row>
    <row r="6" spans="1:17" ht="18" hidden="1" customHeight="1">
      <c r="A6" s="274"/>
      <c r="B6" s="384"/>
    </row>
    <row r="7" spans="1:17" s="177" customFormat="1" ht="15">
      <c r="A7" s="145" t="s">
        <v>339</v>
      </c>
      <c r="B7" s="384"/>
      <c r="P7" s="357"/>
      <c r="Q7" s="649" t="s">
        <v>340</v>
      </c>
    </row>
    <row r="8" spans="1:17" s="657" customFormat="1" ht="23.25" customHeight="1">
      <c r="A8" s="650"/>
      <c r="B8" s="651"/>
      <c r="C8" s="652" t="s">
        <v>652</v>
      </c>
      <c r="D8" s="980"/>
      <c r="E8" s="653"/>
      <c r="F8" s="654"/>
      <c r="G8" s="980"/>
      <c r="H8" s="654"/>
      <c r="I8" s="655" t="s">
        <v>653</v>
      </c>
      <c r="J8" s="652" t="s">
        <v>654</v>
      </c>
      <c r="K8" s="980"/>
      <c r="L8" s="653"/>
      <c r="M8" s="654"/>
      <c r="N8" s="980"/>
      <c r="O8" s="654"/>
      <c r="P8" s="655" t="s">
        <v>655</v>
      </c>
      <c r="Q8" s="656"/>
    </row>
    <row r="9" spans="1:17" s="657" customFormat="1" ht="19.5" customHeight="1">
      <c r="A9" s="658"/>
      <c r="C9" s="659" t="s">
        <v>305</v>
      </c>
      <c r="D9" s="660"/>
      <c r="E9" s="661"/>
      <c r="F9" s="659" t="s">
        <v>307</v>
      </c>
      <c r="G9" s="660"/>
      <c r="H9" s="661"/>
      <c r="I9" s="1116"/>
      <c r="J9" s="662" t="s">
        <v>311</v>
      </c>
      <c r="K9" s="660"/>
      <c r="L9" s="661"/>
      <c r="M9" s="663" t="s">
        <v>309</v>
      </c>
      <c r="N9" s="660"/>
      <c r="O9" s="661"/>
      <c r="P9" s="1116"/>
      <c r="Q9" s="1117"/>
    </row>
    <row r="10" spans="1:17" s="657" customFormat="1" ht="19.5" customHeight="1">
      <c r="A10" s="393" t="s">
        <v>349</v>
      </c>
      <c r="B10" s="394"/>
      <c r="C10" s="664" t="s">
        <v>656</v>
      </c>
      <c r="D10" s="665"/>
      <c r="E10" s="666"/>
      <c r="F10" s="664" t="s">
        <v>657</v>
      </c>
      <c r="G10" s="667"/>
      <c r="H10" s="666"/>
      <c r="I10" s="668" t="s">
        <v>658</v>
      </c>
      <c r="J10" s="669" t="s">
        <v>659</v>
      </c>
      <c r="K10" s="670"/>
      <c r="L10" s="671"/>
      <c r="M10" s="669" t="s">
        <v>660</v>
      </c>
      <c r="N10" s="670"/>
      <c r="O10" s="671"/>
      <c r="P10" s="672" t="s">
        <v>658</v>
      </c>
      <c r="Q10" s="672" t="s">
        <v>352</v>
      </c>
    </row>
    <row r="11" spans="1:17" s="657" customFormat="1" ht="21.2" customHeight="1">
      <c r="A11" s="673" t="s">
        <v>357</v>
      </c>
      <c r="B11" s="674"/>
      <c r="C11" s="1117" t="s">
        <v>661</v>
      </c>
      <c r="D11" s="1117" t="s">
        <v>662</v>
      </c>
      <c r="E11" s="1117" t="s">
        <v>663</v>
      </c>
      <c r="F11" s="1117" t="s">
        <v>661</v>
      </c>
      <c r="G11" s="1117" t="s">
        <v>662</v>
      </c>
      <c r="H11" s="1117" t="s">
        <v>663</v>
      </c>
      <c r="I11" s="1117" t="s">
        <v>664</v>
      </c>
      <c r="J11" s="1117" t="s">
        <v>661</v>
      </c>
      <c r="K11" s="1117" t="s">
        <v>662</v>
      </c>
      <c r="L11" s="1117" t="s">
        <v>663</v>
      </c>
      <c r="M11" s="1117" t="s">
        <v>661</v>
      </c>
      <c r="N11" s="1117" t="s">
        <v>662</v>
      </c>
      <c r="O11" s="1117" t="s">
        <v>663</v>
      </c>
      <c r="P11" s="1117" t="s">
        <v>664</v>
      </c>
      <c r="Q11" s="1117" t="s">
        <v>665</v>
      </c>
    </row>
    <row r="12" spans="1:17" s="657" customFormat="1" ht="31.5">
      <c r="A12" s="658"/>
      <c r="B12" s="675"/>
      <c r="C12" s="1117" t="s">
        <v>666</v>
      </c>
      <c r="D12" s="1114" t="s">
        <v>667</v>
      </c>
      <c r="E12" s="1117" t="s">
        <v>668</v>
      </c>
      <c r="F12" s="1117" t="s">
        <v>666</v>
      </c>
      <c r="G12" s="1114" t="s">
        <v>667</v>
      </c>
      <c r="H12" s="1117" t="s">
        <v>668</v>
      </c>
      <c r="I12" s="676" t="s">
        <v>668</v>
      </c>
      <c r="J12" s="576" t="s">
        <v>666</v>
      </c>
      <c r="K12" s="1115" t="s">
        <v>667</v>
      </c>
      <c r="L12" s="576" t="s">
        <v>668</v>
      </c>
      <c r="M12" s="576" t="s">
        <v>666</v>
      </c>
      <c r="N12" s="1115" t="s">
        <v>667</v>
      </c>
      <c r="O12" s="576" t="s">
        <v>668</v>
      </c>
      <c r="P12" s="677" t="s">
        <v>668</v>
      </c>
      <c r="Q12" s="676"/>
    </row>
    <row r="13" spans="1:17" s="145" customFormat="1" ht="20.25" customHeight="1">
      <c r="A13" s="1121">
        <v>2012</v>
      </c>
      <c r="B13" s="1122"/>
      <c r="C13" s="678">
        <v>0</v>
      </c>
      <c r="D13" s="678">
        <v>749</v>
      </c>
      <c r="E13" s="678">
        <v>1669</v>
      </c>
      <c r="F13" s="678">
        <v>2110</v>
      </c>
      <c r="G13" s="678">
        <v>2160</v>
      </c>
      <c r="H13" s="678">
        <v>930</v>
      </c>
      <c r="I13" s="679">
        <v>2599</v>
      </c>
      <c r="J13" s="678">
        <v>500</v>
      </c>
      <c r="K13" s="678">
        <v>400</v>
      </c>
      <c r="L13" s="678">
        <v>1215.5</v>
      </c>
      <c r="M13" s="678">
        <v>216</v>
      </c>
      <c r="N13" s="678">
        <v>216</v>
      </c>
      <c r="O13" s="678">
        <v>54</v>
      </c>
      <c r="P13" s="678">
        <v>1269.5</v>
      </c>
      <c r="Q13" s="680">
        <v>3868.5</v>
      </c>
    </row>
    <row r="14" spans="1:17" s="145" customFormat="1" ht="15.75">
      <c r="A14" s="1123">
        <v>2013</v>
      </c>
      <c r="B14" s="1124"/>
      <c r="C14" s="681">
        <v>50</v>
      </c>
      <c r="D14" s="683">
        <v>1064</v>
      </c>
      <c r="E14" s="683">
        <v>2683</v>
      </c>
      <c r="F14" s="683">
        <v>2190</v>
      </c>
      <c r="G14" s="683">
        <v>2390</v>
      </c>
      <c r="H14" s="683">
        <v>1130</v>
      </c>
      <c r="I14" s="682">
        <v>3813</v>
      </c>
      <c r="J14" s="681">
        <v>371.6</v>
      </c>
      <c r="K14" s="681">
        <v>340</v>
      </c>
      <c r="L14" s="1044">
        <v>1183.9000000000001</v>
      </c>
      <c r="M14" s="681">
        <v>234</v>
      </c>
      <c r="N14" s="681">
        <v>288</v>
      </c>
      <c r="O14" s="681">
        <v>108</v>
      </c>
      <c r="P14" s="683">
        <v>1291.9000000000001</v>
      </c>
      <c r="Q14" s="683">
        <v>5104.8999999999996</v>
      </c>
    </row>
    <row r="15" spans="1:17" s="145" customFormat="1" ht="15.75">
      <c r="A15" s="1123">
        <v>2014</v>
      </c>
      <c r="B15" s="1124"/>
      <c r="C15" s="681">
        <v>0</v>
      </c>
      <c r="D15" s="683">
        <v>470</v>
      </c>
      <c r="E15" s="683">
        <v>3153</v>
      </c>
      <c r="F15" s="683">
        <v>2705</v>
      </c>
      <c r="G15" s="683">
        <v>2805</v>
      </c>
      <c r="H15" s="683">
        <v>1230</v>
      </c>
      <c r="I15" s="682">
        <v>4383</v>
      </c>
      <c r="J15" s="681">
        <v>562</v>
      </c>
      <c r="K15" s="681">
        <v>240</v>
      </c>
      <c r="L15" s="1044">
        <v>861.9</v>
      </c>
      <c r="M15" s="681">
        <v>432</v>
      </c>
      <c r="N15" s="681">
        <v>432</v>
      </c>
      <c r="O15" s="681">
        <v>108</v>
      </c>
      <c r="P15" s="683">
        <v>969.9</v>
      </c>
      <c r="Q15" s="683">
        <v>5352.9</v>
      </c>
    </row>
    <row r="16" spans="1:17" s="145" customFormat="1" ht="15.75">
      <c r="A16" s="1123">
        <v>2015</v>
      </c>
      <c r="B16" s="1124"/>
      <c r="C16" s="681">
        <v>200</v>
      </c>
      <c r="D16" s="683">
        <v>914</v>
      </c>
      <c r="E16" s="683">
        <v>3867</v>
      </c>
      <c r="F16" s="683">
        <v>3405</v>
      </c>
      <c r="G16" s="683">
        <v>3885</v>
      </c>
      <c r="H16" s="683">
        <v>1710</v>
      </c>
      <c r="I16" s="682">
        <v>5777</v>
      </c>
      <c r="J16" s="681">
        <v>358</v>
      </c>
      <c r="K16" s="681">
        <v>844</v>
      </c>
      <c r="L16" s="1044">
        <v>1347.9</v>
      </c>
      <c r="M16" s="681">
        <v>474</v>
      </c>
      <c r="N16" s="681">
        <v>495</v>
      </c>
      <c r="O16" s="681">
        <v>129</v>
      </c>
      <c r="P16" s="683">
        <v>1476.9</v>
      </c>
      <c r="Q16" s="683">
        <v>7053.9</v>
      </c>
    </row>
    <row r="17" spans="1:18" s="145" customFormat="1" ht="15.75">
      <c r="A17" s="1123">
        <v>2016</v>
      </c>
      <c r="B17" s="1124"/>
      <c r="C17" s="681">
        <v>150</v>
      </c>
      <c r="D17" s="683">
        <v>1386.6</v>
      </c>
      <c r="E17" s="683">
        <v>5103.6000000000004</v>
      </c>
      <c r="F17" s="683">
        <v>4020</v>
      </c>
      <c r="G17" s="683">
        <v>4095</v>
      </c>
      <c r="H17" s="683">
        <v>1785</v>
      </c>
      <c r="I17" s="682">
        <v>6888.6</v>
      </c>
      <c r="J17" s="681">
        <v>512</v>
      </c>
      <c r="K17" s="681">
        <v>851.9</v>
      </c>
      <c r="L17" s="1044">
        <v>1687.8</v>
      </c>
      <c r="M17" s="681">
        <v>516</v>
      </c>
      <c r="N17" s="681">
        <v>516</v>
      </c>
      <c r="O17" s="681">
        <v>129</v>
      </c>
      <c r="P17" s="683">
        <v>1816.8</v>
      </c>
      <c r="Q17" s="683">
        <v>8705.4</v>
      </c>
    </row>
    <row r="18" spans="1:18" s="145" customFormat="1" ht="15.75">
      <c r="A18" s="1123">
        <v>2017</v>
      </c>
      <c r="B18" s="1124"/>
      <c r="C18" s="681">
        <v>300</v>
      </c>
      <c r="D18" s="683">
        <v>1622</v>
      </c>
      <c r="E18" s="683">
        <v>6425.6</v>
      </c>
      <c r="F18" s="683">
        <v>4130</v>
      </c>
      <c r="G18" s="683">
        <v>4405</v>
      </c>
      <c r="H18" s="683">
        <v>2060</v>
      </c>
      <c r="I18" s="682">
        <v>8485.6</v>
      </c>
      <c r="J18" s="681">
        <v>472</v>
      </c>
      <c r="K18" s="681">
        <v>756.6</v>
      </c>
      <c r="L18" s="1044">
        <v>1972.4</v>
      </c>
      <c r="M18" s="681">
        <v>516</v>
      </c>
      <c r="N18" s="681">
        <v>516</v>
      </c>
      <c r="O18" s="681">
        <v>129</v>
      </c>
      <c r="P18" s="683">
        <v>2101.4</v>
      </c>
      <c r="Q18" s="683">
        <v>10587</v>
      </c>
    </row>
    <row r="19" spans="1:18" s="145" customFormat="1" ht="16.5" customHeight="1">
      <c r="A19" s="975">
        <v>2018</v>
      </c>
      <c r="B19" s="438"/>
      <c r="C19" s="1042">
        <v>100</v>
      </c>
      <c r="D19" s="1042">
        <v>638</v>
      </c>
      <c r="E19" s="683">
        <v>6963.6</v>
      </c>
      <c r="F19" s="1043">
        <v>4370</v>
      </c>
      <c r="G19" s="1044">
        <v>4420</v>
      </c>
      <c r="H19" s="1044">
        <v>2110</v>
      </c>
      <c r="I19" s="1044">
        <v>9073.6</v>
      </c>
      <c r="J19" s="1042">
        <v>694</v>
      </c>
      <c r="K19" s="1042">
        <v>976</v>
      </c>
      <c r="L19" s="1044">
        <v>2254.4</v>
      </c>
      <c r="M19" s="1044">
        <v>516</v>
      </c>
      <c r="N19" s="1042">
        <v>516</v>
      </c>
      <c r="O19" s="1042">
        <v>129</v>
      </c>
      <c r="P19" s="1044">
        <v>2383.4</v>
      </c>
      <c r="Q19" s="1044">
        <v>11457</v>
      </c>
    </row>
    <row r="20" spans="1:18" s="145" customFormat="1" ht="16.5" customHeight="1">
      <c r="A20" s="975">
        <v>2019</v>
      </c>
      <c r="B20" s="438"/>
      <c r="C20" s="1042">
        <v>485</v>
      </c>
      <c r="D20" s="1042">
        <v>861</v>
      </c>
      <c r="E20" s="683">
        <v>7339.6</v>
      </c>
      <c r="F20" s="1043">
        <v>4420</v>
      </c>
      <c r="G20" s="1044">
        <v>4420</v>
      </c>
      <c r="H20" s="1044">
        <v>2110</v>
      </c>
      <c r="I20" s="1044">
        <v>9449.6</v>
      </c>
      <c r="J20" s="1042">
        <v>475.6</v>
      </c>
      <c r="K20" s="1042">
        <v>688</v>
      </c>
      <c r="L20" s="1044">
        <v>2466.8000000000002</v>
      </c>
      <c r="M20" s="1044">
        <v>516</v>
      </c>
      <c r="N20" s="1042">
        <v>516</v>
      </c>
      <c r="O20" s="1042">
        <v>129</v>
      </c>
      <c r="P20" s="1044">
        <v>2595.8000000000002</v>
      </c>
      <c r="Q20" s="1044">
        <v>12045.4</v>
      </c>
    </row>
    <row r="21" spans="1:18" s="145" customFormat="1" ht="16.5" customHeight="1">
      <c r="A21" s="975">
        <v>2020</v>
      </c>
      <c r="B21" s="438"/>
      <c r="C21" s="1042">
        <v>920</v>
      </c>
      <c r="D21" s="1042">
        <v>1202</v>
      </c>
      <c r="E21" s="683">
        <v>7621.6</v>
      </c>
      <c r="F21" s="1043">
        <v>4110</v>
      </c>
      <c r="G21" s="1044">
        <v>4110</v>
      </c>
      <c r="H21" s="1044">
        <v>2110</v>
      </c>
      <c r="I21" s="1044">
        <v>9731.6</v>
      </c>
      <c r="J21" s="1042">
        <v>286</v>
      </c>
      <c r="K21" s="1042">
        <v>1038</v>
      </c>
      <c r="L21" s="1044">
        <v>3218.8</v>
      </c>
      <c r="M21" s="1044">
        <v>473</v>
      </c>
      <c r="N21" s="1042">
        <v>473</v>
      </c>
      <c r="O21" s="1042">
        <v>129</v>
      </c>
      <c r="P21" s="1044">
        <v>3347.8</v>
      </c>
      <c r="Q21" s="1044">
        <v>13079.400000000001</v>
      </c>
    </row>
    <row r="22" spans="1:18" s="145" customFormat="1" ht="16.5" customHeight="1">
      <c r="A22" s="1125">
        <v>2021</v>
      </c>
      <c r="B22" s="1126"/>
      <c r="C22" s="1127">
        <v>866.6</v>
      </c>
      <c r="D22" s="1127">
        <v>2304</v>
      </c>
      <c r="E22" s="829">
        <v>9059</v>
      </c>
      <c r="F22" s="1128">
        <v>4420</v>
      </c>
      <c r="G22" s="1129">
        <v>4420</v>
      </c>
      <c r="H22" s="1129">
        <v>2110</v>
      </c>
      <c r="I22" s="1129">
        <v>11169</v>
      </c>
      <c r="J22" s="1127">
        <v>600</v>
      </c>
      <c r="K22" s="1127">
        <v>500</v>
      </c>
      <c r="L22" s="1129">
        <v>3118.8</v>
      </c>
      <c r="M22" s="1129">
        <v>516</v>
      </c>
      <c r="N22" s="1127">
        <v>516</v>
      </c>
      <c r="O22" s="1127">
        <v>129</v>
      </c>
      <c r="P22" s="1129">
        <v>3247.8</v>
      </c>
      <c r="Q22" s="1129">
        <v>14416.8</v>
      </c>
    </row>
    <row r="23" spans="1:18" s="145" customFormat="1" ht="20.25" customHeight="1">
      <c r="A23" s="975">
        <v>2020</v>
      </c>
      <c r="B23" s="438" t="s">
        <v>214</v>
      </c>
      <c r="C23" s="1042">
        <v>0</v>
      </c>
      <c r="D23" s="1042">
        <v>0</v>
      </c>
      <c r="E23" s="683">
        <v>7621.6</v>
      </c>
      <c r="F23" s="1043">
        <v>1105</v>
      </c>
      <c r="G23" s="1042">
        <v>1105</v>
      </c>
      <c r="H23" s="1044">
        <v>2110</v>
      </c>
      <c r="I23" s="1044">
        <v>9731.6</v>
      </c>
      <c r="J23" s="1042">
        <v>78</v>
      </c>
      <c r="K23" s="1042">
        <v>78</v>
      </c>
      <c r="L23" s="1044">
        <v>3218.8</v>
      </c>
      <c r="M23" s="1044">
        <v>129</v>
      </c>
      <c r="N23" s="1042">
        <v>129</v>
      </c>
      <c r="O23" s="1042">
        <v>129</v>
      </c>
      <c r="P23" s="1044">
        <v>3347.8</v>
      </c>
      <c r="Q23" s="1044">
        <v>13079.400000000001</v>
      </c>
    </row>
    <row r="24" spans="1:18" s="145" customFormat="1" ht="21" customHeight="1">
      <c r="A24" s="975">
        <v>2021</v>
      </c>
      <c r="B24" s="438" t="s">
        <v>211</v>
      </c>
      <c r="C24" s="1042">
        <v>716.6</v>
      </c>
      <c r="D24" s="1042">
        <v>1052</v>
      </c>
      <c r="E24" s="683">
        <v>7957</v>
      </c>
      <c r="F24" s="1043">
        <v>1105</v>
      </c>
      <c r="G24" s="1044">
        <v>1105</v>
      </c>
      <c r="H24" s="1044">
        <v>2110</v>
      </c>
      <c r="I24" s="1044">
        <v>10067</v>
      </c>
      <c r="J24" s="1042">
        <v>178</v>
      </c>
      <c r="K24" s="1042">
        <v>78</v>
      </c>
      <c r="L24" s="1044">
        <v>3118.8</v>
      </c>
      <c r="M24" s="1044">
        <v>129</v>
      </c>
      <c r="N24" s="1042">
        <v>129</v>
      </c>
      <c r="O24" s="1042">
        <v>129</v>
      </c>
      <c r="P24" s="1044">
        <v>3247.8</v>
      </c>
      <c r="Q24" s="1044">
        <v>13314.8</v>
      </c>
    </row>
    <row r="25" spans="1:18" s="145" customFormat="1" ht="16.5" customHeight="1">
      <c r="A25" s="975"/>
      <c r="B25" s="438" t="s">
        <v>212</v>
      </c>
      <c r="C25" s="1042">
        <v>0</v>
      </c>
      <c r="D25" s="1042">
        <v>150</v>
      </c>
      <c r="E25" s="683">
        <v>8107</v>
      </c>
      <c r="F25" s="1043">
        <v>1105</v>
      </c>
      <c r="G25" s="1044">
        <v>1105</v>
      </c>
      <c r="H25" s="1044">
        <v>2110</v>
      </c>
      <c r="I25" s="1044">
        <v>10217</v>
      </c>
      <c r="J25" s="1042">
        <v>78</v>
      </c>
      <c r="K25" s="1042">
        <v>78</v>
      </c>
      <c r="L25" s="1044">
        <v>3118.8</v>
      </c>
      <c r="M25" s="1044">
        <v>129</v>
      </c>
      <c r="N25" s="1042">
        <v>129</v>
      </c>
      <c r="O25" s="1042">
        <v>129</v>
      </c>
      <c r="P25" s="1044">
        <v>3247.8</v>
      </c>
      <c r="Q25" s="1044">
        <v>13464.8</v>
      </c>
    </row>
    <row r="26" spans="1:18" s="145" customFormat="1" ht="16.5" customHeight="1">
      <c r="A26" s="975"/>
      <c r="B26" s="438" t="s">
        <v>213</v>
      </c>
      <c r="C26" s="1042">
        <v>150</v>
      </c>
      <c r="D26" s="1042">
        <v>150</v>
      </c>
      <c r="E26" s="683">
        <v>8107</v>
      </c>
      <c r="F26" s="1043">
        <v>1105</v>
      </c>
      <c r="G26" s="1044">
        <v>1105</v>
      </c>
      <c r="H26" s="1044">
        <v>2110</v>
      </c>
      <c r="I26" s="1044">
        <v>10217</v>
      </c>
      <c r="J26" s="1042">
        <v>266</v>
      </c>
      <c r="K26" s="1042">
        <v>266</v>
      </c>
      <c r="L26" s="1044">
        <v>3118.8</v>
      </c>
      <c r="M26" s="1044">
        <v>129</v>
      </c>
      <c r="N26" s="1042">
        <v>129</v>
      </c>
      <c r="O26" s="1042">
        <v>129</v>
      </c>
      <c r="P26" s="1044">
        <v>3247.8</v>
      </c>
      <c r="Q26" s="1044">
        <v>13464.8</v>
      </c>
    </row>
    <row r="27" spans="1:18" s="145" customFormat="1" ht="16.5" customHeight="1">
      <c r="A27" s="975"/>
      <c r="B27" s="438" t="s">
        <v>214</v>
      </c>
      <c r="C27" s="1042">
        <v>0</v>
      </c>
      <c r="D27" s="1042">
        <v>952</v>
      </c>
      <c r="E27" s="683">
        <v>9059</v>
      </c>
      <c r="F27" s="1043">
        <v>1105</v>
      </c>
      <c r="G27" s="1044">
        <v>1105</v>
      </c>
      <c r="H27" s="1044">
        <v>2110</v>
      </c>
      <c r="I27" s="1044">
        <v>11169</v>
      </c>
      <c r="J27" s="1042">
        <v>78</v>
      </c>
      <c r="K27" s="1042">
        <v>78</v>
      </c>
      <c r="L27" s="1044">
        <v>3118.8</v>
      </c>
      <c r="M27" s="1044">
        <v>129</v>
      </c>
      <c r="N27" s="1042">
        <v>129</v>
      </c>
      <c r="O27" s="1042">
        <v>129</v>
      </c>
      <c r="P27" s="1044">
        <v>3247.8</v>
      </c>
      <c r="Q27" s="1044">
        <v>14416.8</v>
      </c>
    </row>
    <row r="28" spans="1:18" s="145" customFormat="1" ht="21" customHeight="1">
      <c r="A28" s="975">
        <v>2022</v>
      </c>
      <c r="B28" s="438" t="s">
        <v>211</v>
      </c>
      <c r="C28" s="1042">
        <v>0</v>
      </c>
      <c r="D28" s="1042">
        <v>150</v>
      </c>
      <c r="E28" s="683">
        <v>9209</v>
      </c>
      <c r="F28" s="1043">
        <v>1105</v>
      </c>
      <c r="G28" s="1044">
        <v>1105</v>
      </c>
      <c r="H28" s="1044">
        <v>2110</v>
      </c>
      <c r="I28" s="1044">
        <v>11319</v>
      </c>
      <c r="J28" s="1042">
        <v>78</v>
      </c>
      <c r="K28" s="1042">
        <v>78</v>
      </c>
      <c r="L28" s="1044">
        <v>3118.8</v>
      </c>
      <c r="M28" s="1044">
        <v>129</v>
      </c>
      <c r="N28" s="1042">
        <v>129</v>
      </c>
      <c r="O28" s="1042">
        <v>129</v>
      </c>
      <c r="P28" s="1044">
        <v>3247.8</v>
      </c>
      <c r="Q28" s="1044">
        <v>14566.8</v>
      </c>
    </row>
    <row r="29" spans="1:18" s="145" customFormat="1" ht="15.75">
      <c r="A29" s="975"/>
      <c r="B29" s="438" t="s">
        <v>212</v>
      </c>
      <c r="C29" s="1042">
        <v>0</v>
      </c>
      <c r="D29" s="1042">
        <v>150</v>
      </c>
      <c r="E29" s="683">
        <v>9359</v>
      </c>
      <c r="F29" s="1043">
        <v>1105</v>
      </c>
      <c r="G29" s="1044">
        <v>1005</v>
      </c>
      <c r="H29" s="1044">
        <v>2010</v>
      </c>
      <c r="I29" s="1044">
        <v>11369</v>
      </c>
      <c r="J29" s="1042">
        <v>78</v>
      </c>
      <c r="K29" s="1042">
        <v>78</v>
      </c>
      <c r="L29" s="1044">
        <v>3118.8</v>
      </c>
      <c r="M29" s="1044">
        <v>129</v>
      </c>
      <c r="N29" s="1042">
        <v>129</v>
      </c>
      <c r="O29" s="1042">
        <v>129</v>
      </c>
      <c r="P29" s="1044">
        <v>3247.8</v>
      </c>
      <c r="Q29" s="1044">
        <v>14616.8</v>
      </c>
    </row>
    <row r="30" spans="1:18" s="145" customFormat="1" ht="15.75">
      <c r="A30" s="1125"/>
      <c r="B30" s="1126" t="s">
        <v>213</v>
      </c>
      <c r="C30" s="1127">
        <v>1252</v>
      </c>
      <c r="D30" s="1127">
        <v>576</v>
      </c>
      <c r="E30" s="829">
        <v>8683</v>
      </c>
      <c r="F30" s="1128">
        <v>1105</v>
      </c>
      <c r="G30" s="1129">
        <v>1105</v>
      </c>
      <c r="H30" s="1129">
        <v>2010</v>
      </c>
      <c r="I30" s="1129">
        <v>10693</v>
      </c>
      <c r="J30" s="1127">
        <v>78</v>
      </c>
      <c r="K30" s="1127">
        <v>78</v>
      </c>
      <c r="L30" s="1129">
        <v>3118.8</v>
      </c>
      <c r="M30" s="1129">
        <v>129</v>
      </c>
      <c r="N30" s="1127">
        <v>129</v>
      </c>
      <c r="O30" s="1127">
        <v>129</v>
      </c>
      <c r="P30" s="1129">
        <v>3247.8</v>
      </c>
      <c r="Q30" s="1129">
        <v>13940.8</v>
      </c>
    </row>
    <row r="31" spans="1:18" s="145" customFormat="1" ht="20.25" customHeight="1">
      <c r="A31" s="975">
        <v>2021</v>
      </c>
      <c r="B31" s="438" t="s">
        <v>390</v>
      </c>
      <c r="C31" s="1042">
        <v>0</v>
      </c>
      <c r="D31" s="1042">
        <v>200</v>
      </c>
      <c r="E31" s="683">
        <v>8307</v>
      </c>
      <c r="F31" s="1043">
        <v>310</v>
      </c>
      <c r="G31" s="1042">
        <v>310</v>
      </c>
      <c r="H31" s="1044">
        <v>2110</v>
      </c>
      <c r="I31" s="1044">
        <v>10417</v>
      </c>
      <c r="J31" s="1042">
        <v>26</v>
      </c>
      <c r="K31" s="1042">
        <v>26</v>
      </c>
      <c r="L31" s="1044">
        <v>3118.8</v>
      </c>
      <c r="M31" s="1044">
        <v>43</v>
      </c>
      <c r="N31" s="1042">
        <v>43</v>
      </c>
      <c r="O31" s="1042">
        <v>129</v>
      </c>
      <c r="P31" s="1044">
        <v>3247.8</v>
      </c>
      <c r="Q31" s="1044">
        <v>13664.8</v>
      </c>
      <c r="R31" s="145">
        <v>0</v>
      </c>
    </row>
    <row r="32" spans="1:18" s="145" customFormat="1" ht="16.5" customHeight="1">
      <c r="A32" s="975"/>
      <c r="B32" s="438" t="s">
        <v>391</v>
      </c>
      <c r="C32" s="1042">
        <v>0</v>
      </c>
      <c r="D32" s="1042">
        <v>752</v>
      </c>
      <c r="E32" s="683">
        <v>9059</v>
      </c>
      <c r="F32" s="1043">
        <v>380</v>
      </c>
      <c r="G32" s="1042">
        <v>380</v>
      </c>
      <c r="H32" s="1044">
        <v>2110</v>
      </c>
      <c r="I32" s="1044">
        <v>11169</v>
      </c>
      <c r="J32" s="1042">
        <v>26</v>
      </c>
      <c r="K32" s="1042">
        <v>26</v>
      </c>
      <c r="L32" s="1044">
        <v>3118.8</v>
      </c>
      <c r="M32" s="1044">
        <v>43</v>
      </c>
      <c r="N32" s="1042">
        <v>43</v>
      </c>
      <c r="O32" s="1042">
        <v>129</v>
      </c>
      <c r="P32" s="1044">
        <v>3247.8</v>
      </c>
      <c r="Q32" s="1044">
        <v>14416.8</v>
      </c>
      <c r="R32" s="145">
        <v>0</v>
      </c>
    </row>
    <row r="33" spans="1:18" s="145" customFormat="1" ht="16.5" customHeight="1">
      <c r="A33" s="975"/>
      <c r="B33" s="438" t="s">
        <v>392</v>
      </c>
      <c r="C33" s="1042">
        <v>0</v>
      </c>
      <c r="D33" s="1042">
        <v>0</v>
      </c>
      <c r="E33" s="683">
        <v>9059</v>
      </c>
      <c r="F33" s="1043">
        <v>415</v>
      </c>
      <c r="G33" s="1042">
        <v>415</v>
      </c>
      <c r="H33" s="1044">
        <v>2110</v>
      </c>
      <c r="I33" s="1044">
        <v>11169</v>
      </c>
      <c r="J33" s="1042">
        <v>26</v>
      </c>
      <c r="K33" s="1042">
        <v>26</v>
      </c>
      <c r="L33" s="1044">
        <v>3118.8</v>
      </c>
      <c r="M33" s="1044">
        <v>43</v>
      </c>
      <c r="N33" s="1042">
        <v>43</v>
      </c>
      <c r="O33" s="1042">
        <v>129</v>
      </c>
      <c r="P33" s="1044">
        <v>3247.8</v>
      </c>
      <c r="Q33" s="1044">
        <v>14416.8</v>
      </c>
      <c r="R33" s="145">
        <v>0</v>
      </c>
    </row>
    <row r="34" spans="1:18" s="145" customFormat="1" ht="21" customHeight="1">
      <c r="A34" s="975">
        <v>2022</v>
      </c>
      <c r="B34" s="438" t="s">
        <v>393</v>
      </c>
      <c r="C34" s="1042">
        <v>0</v>
      </c>
      <c r="D34" s="1042">
        <v>0</v>
      </c>
      <c r="E34" s="683">
        <v>9059</v>
      </c>
      <c r="F34" s="1043">
        <v>345</v>
      </c>
      <c r="G34" s="1042">
        <v>345</v>
      </c>
      <c r="H34" s="1044">
        <v>2110</v>
      </c>
      <c r="I34" s="1044">
        <v>11169</v>
      </c>
      <c r="J34" s="1042">
        <v>26</v>
      </c>
      <c r="K34" s="1042">
        <v>26</v>
      </c>
      <c r="L34" s="1044">
        <v>3118.8</v>
      </c>
      <c r="M34" s="1044">
        <v>43</v>
      </c>
      <c r="N34" s="1042">
        <v>43</v>
      </c>
      <c r="O34" s="1042">
        <v>129</v>
      </c>
      <c r="P34" s="1044">
        <v>3247.8</v>
      </c>
      <c r="Q34" s="1044">
        <v>14416.8</v>
      </c>
      <c r="R34" s="145">
        <v>0</v>
      </c>
    </row>
    <row r="35" spans="1:18" s="145" customFormat="1" ht="16.5" customHeight="1">
      <c r="A35" s="975"/>
      <c r="B35" s="438" t="s">
        <v>394</v>
      </c>
      <c r="C35" s="1042">
        <v>0</v>
      </c>
      <c r="D35" s="1042">
        <v>0</v>
      </c>
      <c r="E35" s="683">
        <v>9059</v>
      </c>
      <c r="F35" s="1043">
        <v>345</v>
      </c>
      <c r="G35" s="1042">
        <v>345</v>
      </c>
      <c r="H35" s="1044">
        <v>2110</v>
      </c>
      <c r="I35" s="1044">
        <v>11169</v>
      </c>
      <c r="J35" s="1042">
        <v>26</v>
      </c>
      <c r="K35" s="1042">
        <v>26</v>
      </c>
      <c r="L35" s="1044">
        <v>3118.8</v>
      </c>
      <c r="M35" s="1044">
        <v>43</v>
      </c>
      <c r="N35" s="1042">
        <v>43</v>
      </c>
      <c r="O35" s="1042">
        <v>129</v>
      </c>
      <c r="P35" s="1044">
        <v>3247.8</v>
      </c>
      <c r="Q35" s="1044">
        <v>14416.8</v>
      </c>
      <c r="R35" s="145">
        <v>0</v>
      </c>
    </row>
    <row r="36" spans="1:18" s="145" customFormat="1" ht="16.5" customHeight="1">
      <c r="A36" s="975"/>
      <c r="B36" s="438" t="s">
        <v>383</v>
      </c>
      <c r="C36" s="1042">
        <v>0</v>
      </c>
      <c r="D36" s="1042">
        <v>150</v>
      </c>
      <c r="E36" s="683">
        <v>9209</v>
      </c>
      <c r="F36" s="1043">
        <v>415</v>
      </c>
      <c r="G36" s="1042">
        <v>415</v>
      </c>
      <c r="H36" s="1044">
        <v>2110</v>
      </c>
      <c r="I36" s="1044">
        <v>11319</v>
      </c>
      <c r="J36" s="1042">
        <v>26</v>
      </c>
      <c r="K36" s="1042">
        <v>26</v>
      </c>
      <c r="L36" s="1044">
        <v>3118.8</v>
      </c>
      <c r="M36" s="1044">
        <v>43</v>
      </c>
      <c r="N36" s="1042">
        <v>43</v>
      </c>
      <c r="O36" s="1042">
        <v>129</v>
      </c>
      <c r="P36" s="1044">
        <v>3247.8</v>
      </c>
      <c r="Q36" s="1044">
        <v>14566.8</v>
      </c>
      <c r="R36" s="145">
        <v>0</v>
      </c>
    </row>
    <row r="37" spans="1:18" s="145" customFormat="1" ht="16.5" customHeight="1">
      <c r="A37" s="975"/>
      <c r="B37" s="438" t="s">
        <v>384</v>
      </c>
      <c r="C37" s="1042">
        <v>0</v>
      </c>
      <c r="D37" s="1042">
        <v>0</v>
      </c>
      <c r="E37" s="683">
        <v>9209</v>
      </c>
      <c r="F37" s="1043">
        <v>310</v>
      </c>
      <c r="G37" s="1042">
        <v>310</v>
      </c>
      <c r="H37" s="1044">
        <v>2110</v>
      </c>
      <c r="I37" s="1044">
        <v>11319</v>
      </c>
      <c r="J37" s="1042">
        <v>26</v>
      </c>
      <c r="K37" s="1042">
        <v>26</v>
      </c>
      <c r="L37" s="1044">
        <v>3118.8</v>
      </c>
      <c r="M37" s="1044">
        <v>43</v>
      </c>
      <c r="N37" s="1042">
        <v>43</v>
      </c>
      <c r="O37" s="1042">
        <v>129</v>
      </c>
      <c r="P37" s="1044">
        <v>3247.8</v>
      </c>
      <c r="Q37" s="1044">
        <v>14566.8</v>
      </c>
      <c r="R37" s="145">
        <v>0</v>
      </c>
    </row>
    <row r="38" spans="1:18" s="145" customFormat="1" ht="16.5" customHeight="1">
      <c r="A38" s="975"/>
      <c r="B38" s="438" t="s">
        <v>385</v>
      </c>
      <c r="C38" s="1042">
        <v>0</v>
      </c>
      <c r="D38" s="1042">
        <v>150</v>
      </c>
      <c r="E38" s="683">
        <v>9359</v>
      </c>
      <c r="F38" s="1043">
        <v>380</v>
      </c>
      <c r="G38" s="1042">
        <v>280</v>
      </c>
      <c r="H38" s="1044">
        <v>2010</v>
      </c>
      <c r="I38" s="1044">
        <v>11369</v>
      </c>
      <c r="J38" s="1042">
        <v>26</v>
      </c>
      <c r="K38" s="1042">
        <v>26</v>
      </c>
      <c r="L38" s="1044">
        <v>3118.8</v>
      </c>
      <c r="M38" s="1044">
        <v>43</v>
      </c>
      <c r="N38" s="1042">
        <v>43</v>
      </c>
      <c r="O38" s="1042">
        <v>129</v>
      </c>
      <c r="P38" s="1044">
        <v>3247.8</v>
      </c>
      <c r="Q38" s="1044">
        <v>14616.8</v>
      </c>
      <c r="R38" s="145">
        <v>0</v>
      </c>
    </row>
    <row r="39" spans="1:18" s="145" customFormat="1" ht="16.5" customHeight="1">
      <c r="A39" s="975"/>
      <c r="B39" s="438" t="s">
        <v>386</v>
      </c>
      <c r="C39" s="1042">
        <v>0</v>
      </c>
      <c r="D39" s="1042">
        <v>0</v>
      </c>
      <c r="E39" s="683">
        <v>9359</v>
      </c>
      <c r="F39" s="1043">
        <v>415</v>
      </c>
      <c r="G39" s="1042">
        <v>415</v>
      </c>
      <c r="H39" s="1044">
        <v>2010</v>
      </c>
      <c r="I39" s="1044">
        <v>11369</v>
      </c>
      <c r="J39" s="1042">
        <v>26</v>
      </c>
      <c r="K39" s="1042">
        <v>26</v>
      </c>
      <c r="L39" s="1044">
        <v>3118.8</v>
      </c>
      <c r="M39" s="1044">
        <v>43</v>
      </c>
      <c r="N39" s="1042">
        <v>43</v>
      </c>
      <c r="O39" s="1042">
        <v>129</v>
      </c>
      <c r="P39" s="1044">
        <v>3247.8</v>
      </c>
      <c r="Q39" s="1044">
        <v>14616.8</v>
      </c>
      <c r="R39" s="145">
        <v>0</v>
      </c>
    </row>
    <row r="40" spans="1:18" s="145" customFormat="1" ht="16.5" customHeight="1">
      <c r="A40" s="975"/>
      <c r="B40" s="438" t="s">
        <v>387</v>
      </c>
      <c r="C40" s="1042">
        <v>1064</v>
      </c>
      <c r="D40" s="1042">
        <v>388</v>
      </c>
      <c r="E40" s="683">
        <v>8683</v>
      </c>
      <c r="F40" s="1043">
        <v>345</v>
      </c>
      <c r="G40" s="1042">
        <v>345</v>
      </c>
      <c r="H40" s="1044">
        <v>2010</v>
      </c>
      <c r="I40" s="1044">
        <v>10693</v>
      </c>
      <c r="J40" s="1042">
        <v>26</v>
      </c>
      <c r="K40" s="1042">
        <v>26</v>
      </c>
      <c r="L40" s="1044">
        <v>3118.8</v>
      </c>
      <c r="M40" s="1044">
        <v>43</v>
      </c>
      <c r="N40" s="1042">
        <v>43</v>
      </c>
      <c r="O40" s="1042">
        <v>129</v>
      </c>
      <c r="P40" s="1044">
        <v>3247.8</v>
      </c>
      <c r="Q40" s="1044">
        <v>13940.8</v>
      </c>
      <c r="R40" s="145">
        <v>0</v>
      </c>
    </row>
    <row r="41" spans="1:18" s="145" customFormat="1" ht="16.5" customHeight="1">
      <c r="A41" s="975"/>
      <c r="B41" s="438" t="s">
        <v>388</v>
      </c>
      <c r="C41" s="1042">
        <v>188</v>
      </c>
      <c r="D41" s="1042">
        <v>188</v>
      </c>
      <c r="E41" s="683">
        <v>8683</v>
      </c>
      <c r="F41" s="1043">
        <v>415</v>
      </c>
      <c r="G41" s="1042">
        <v>415</v>
      </c>
      <c r="H41" s="1044">
        <v>2010</v>
      </c>
      <c r="I41" s="1044">
        <v>10693</v>
      </c>
      <c r="J41" s="1042">
        <v>26</v>
      </c>
      <c r="K41" s="1042">
        <v>26</v>
      </c>
      <c r="L41" s="1044">
        <v>3118.8</v>
      </c>
      <c r="M41" s="1044">
        <v>43</v>
      </c>
      <c r="N41" s="1042">
        <v>43</v>
      </c>
      <c r="O41" s="1042">
        <v>129</v>
      </c>
      <c r="P41" s="1044">
        <v>3247.8</v>
      </c>
      <c r="Q41" s="1044">
        <v>13940.8</v>
      </c>
      <c r="R41" s="145">
        <v>0</v>
      </c>
    </row>
    <row r="42" spans="1:18" s="145" customFormat="1" ht="16.5" customHeight="1">
      <c r="A42" s="975"/>
      <c r="B42" s="438" t="s">
        <v>389</v>
      </c>
      <c r="C42" s="1042">
        <v>0</v>
      </c>
      <c r="D42" s="1042">
        <v>0</v>
      </c>
      <c r="E42" s="683">
        <v>8683</v>
      </c>
      <c r="F42" s="1043">
        <v>345</v>
      </c>
      <c r="G42" s="1042">
        <v>345</v>
      </c>
      <c r="H42" s="1044">
        <v>2010</v>
      </c>
      <c r="I42" s="1044">
        <v>10693</v>
      </c>
      <c r="J42" s="1042">
        <v>26</v>
      </c>
      <c r="K42" s="1042">
        <v>26</v>
      </c>
      <c r="L42" s="1044">
        <v>3118.8</v>
      </c>
      <c r="M42" s="1044">
        <v>43</v>
      </c>
      <c r="N42" s="1042">
        <v>43</v>
      </c>
      <c r="O42" s="1042">
        <v>129</v>
      </c>
      <c r="P42" s="1044">
        <v>3247.8</v>
      </c>
      <c r="Q42" s="1044">
        <v>13940.8</v>
      </c>
      <c r="R42" s="145">
        <v>0</v>
      </c>
    </row>
    <row r="43" spans="1:18" s="145" customFormat="1" ht="16.5" customHeight="1">
      <c r="A43" s="975"/>
      <c r="B43" s="438" t="s">
        <v>390</v>
      </c>
      <c r="C43" s="1042">
        <v>0</v>
      </c>
      <c r="D43" s="1042">
        <v>0</v>
      </c>
      <c r="E43" s="683">
        <v>8683</v>
      </c>
      <c r="F43" s="1043">
        <v>310</v>
      </c>
      <c r="G43" s="1042">
        <v>310</v>
      </c>
      <c r="H43" s="1044">
        <v>2010</v>
      </c>
      <c r="I43" s="1044">
        <v>10693</v>
      </c>
      <c r="J43" s="1042">
        <v>26</v>
      </c>
      <c r="K43" s="1042">
        <v>158</v>
      </c>
      <c r="L43" s="1044">
        <v>3250.8</v>
      </c>
      <c r="M43" s="1044">
        <v>43</v>
      </c>
      <c r="N43" s="1042">
        <v>43</v>
      </c>
      <c r="O43" s="1042">
        <v>129</v>
      </c>
      <c r="P43" s="1044">
        <v>3379.8</v>
      </c>
      <c r="Q43" s="1044">
        <v>14072.8</v>
      </c>
      <c r="R43" s="145">
        <v>0</v>
      </c>
    </row>
    <row r="44" spans="1:18" ht="21.2" customHeight="1">
      <c r="A44" s="250" t="s">
        <v>669</v>
      </c>
      <c r="B44" s="1130"/>
      <c r="C44" s="377"/>
      <c r="D44" s="377"/>
      <c r="E44" s="377"/>
      <c r="F44" s="377"/>
      <c r="G44" s="377"/>
      <c r="H44" s="377"/>
      <c r="I44" s="377"/>
      <c r="J44" s="377"/>
      <c r="K44" s="377"/>
      <c r="L44" s="377"/>
      <c r="M44" s="377"/>
      <c r="N44" s="377"/>
      <c r="O44" s="377"/>
      <c r="P44" s="377"/>
      <c r="Q44" s="1131" t="s">
        <v>670</v>
      </c>
    </row>
    <row r="45" spans="1:18" ht="14.25" customHeight="1">
      <c r="A45" s="303" t="s">
        <v>671</v>
      </c>
      <c r="B45" s="177"/>
      <c r="Q45" s="1132" t="s">
        <v>672</v>
      </c>
    </row>
    <row r="46" spans="1:18" ht="14.25" customHeight="1">
      <c r="A46" s="303" t="s">
        <v>673</v>
      </c>
      <c r="Q46" s="1132" t="s">
        <v>674</v>
      </c>
    </row>
    <row r="47" spans="1:18" ht="14.25">
      <c r="A47" s="303" t="s">
        <v>675</v>
      </c>
      <c r="Q47" s="1132" t="s">
        <v>676</v>
      </c>
    </row>
    <row r="48" spans="1:18" ht="14.25">
      <c r="A48" s="303" t="s">
        <v>677</v>
      </c>
      <c r="Q48" s="318" t="s">
        <v>678</v>
      </c>
    </row>
    <row r="50" spans="1:17" ht="14.25">
      <c r="A50" s="684" t="s">
        <v>679</v>
      </c>
      <c r="B50" s="379"/>
      <c r="C50" s="379"/>
      <c r="D50" s="685"/>
      <c r="E50" s="379"/>
      <c r="F50" s="379"/>
      <c r="G50" s="379"/>
      <c r="H50" s="379"/>
      <c r="I50" s="379"/>
      <c r="J50" s="379"/>
      <c r="K50" s="379"/>
      <c r="L50" s="379"/>
      <c r="M50" s="379"/>
      <c r="N50" s="379"/>
      <c r="O50" s="379"/>
      <c r="P50" s="379"/>
      <c r="Q50" s="379"/>
    </row>
  </sheetData>
  <printOptions horizontalCentered="1" verticalCentered="1"/>
  <pageMargins left="0" right="0" top="0" bottom="0" header="0.3" footer="0.3"/>
  <pageSetup paperSize="9" scale="68"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S49"/>
  <sheetViews>
    <sheetView topLeftCell="B1" zoomScale="90" zoomScaleNormal="90" workbookViewId="0">
      <pane ySplit="12" topLeftCell="A40" activePane="bottomLeft" state="frozen"/>
      <selection sqref="A1:XFD1048576"/>
      <selection pane="bottomLeft" sqref="A1:XFD1048576"/>
    </sheetView>
  </sheetViews>
  <sheetFormatPr defaultColWidth="7.85546875" defaultRowHeight="15"/>
  <cols>
    <col min="1" max="2" width="9.28515625" style="8" customWidth="1"/>
    <col min="3" max="3" width="11.7109375" style="8" customWidth="1"/>
    <col min="4" max="4" width="13" style="8" customWidth="1"/>
    <col min="5" max="5" width="16" style="8" customWidth="1"/>
    <col min="6" max="6" width="10.85546875" style="8" customWidth="1"/>
    <col min="7" max="7" width="11.7109375" style="8" customWidth="1"/>
    <col min="8" max="8" width="13" style="8" customWidth="1"/>
    <col min="9" max="9" width="12.140625" style="8" customWidth="1"/>
    <col min="10" max="10" width="11.7109375" style="8" customWidth="1"/>
    <col min="11" max="11" width="12.85546875" style="8" customWidth="1"/>
    <col min="12" max="12" width="16" style="8" customWidth="1"/>
    <col min="13" max="13" width="11.28515625" style="8" customWidth="1"/>
    <col min="14" max="14" width="11.7109375" style="8" customWidth="1"/>
    <col min="15" max="15" width="11.85546875" style="8" customWidth="1"/>
    <col min="16" max="19" width="7.85546875" style="8" customWidth="1"/>
    <col min="20" max="16384" width="7.85546875" style="8"/>
  </cols>
  <sheetData>
    <row r="1" spans="1:19" ht="18" customHeight="1">
      <c r="A1" s="16" t="s">
        <v>1745</v>
      </c>
      <c r="B1" s="10"/>
      <c r="C1" s="10"/>
      <c r="D1" s="10"/>
      <c r="E1" s="10"/>
      <c r="F1" s="10"/>
      <c r="G1" s="10"/>
      <c r="H1" s="10"/>
      <c r="I1" s="10"/>
      <c r="J1" s="10"/>
      <c r="K1" s="10"/>
      <c r="L1" s="10"/>
      <c r="M1" s="10"/>
      <c r="N1" s="10"/>
      <c r="O1" s="10"/>
    </row>
    <row r="2" spans="1:19" ht="18" customHeight="1">
      <c r="A2" s="986" t="s">
        <v>680</v>
      </c>
      <c r="B2" s="10"/>
      <c r="C2" s="10"/>
      <c r="D2" s="10"/>
      <c r="E2" s="10"/>
      <c r="F2" s="10"/>
      <c r="G2" s="10"/>
      <c r="H2" s="10"/>
      <c r="I2" s="10"/>
      <c r="J2" s="10"/>
      <c r="K2" s="10"/>
      <c r="L2" s="10"/>
      <c r="M2" s="10"/>
      <c r="N2" s="10"/>
      <c r="O2" s="10"/>
    </row>
    <row r="3" spans="1:19" ht="18" customHeight="1">
      <c r="A3" s="16" t="s">
        <v>681</v>
      </c>
      <c r="B3" s="10"/>
      <c r="C3" s="10"/>
      <c r="D3" s="10"/>
      <c r="E3" s="10"/>
      <c r="F3" s="10"/>
      <c r="G3" s="10"/>
      <c r="H3" s="10"/>
      <c r="I3" s="10"/>
      <c r="J3" s="10"/>
      <c r="K3" s="10"/>
      <c r="L3" s="10"/>
      <c r="M3" s="10"/>
      <c r="N3" s="10"/>
      <c r="O3" s="10"/>
    </row>
    <row r="4" spans="1:19" ht="18" customHeight="1">
      <c r="A4" s="1249" t="s">
        <v>682</v>
      </c>
      <c r="B4" s="10"/>
      <c r="C4" s="10"/>
      <c r="D4" s="10"/>
      <c r="E4" s="10"/>
      <c r="F4" s="10"/>
      <c r="G4" s="10"/>
      <c r="H4" s="10"/>
      <c r="I4" s="10"/>
      <c r="J4" s="10"/>
      <c r="K4" s="10"/>
      <c r="L4" s="10"/>
      <c r="M4" s="10"/>
      <c r="N4" s="10"/>
      <c r="O4" s="10"/>
    </row>
    <row r="5" spans="1:19" ht="18" customHeight="1">
      <c r="A5" s="16" t="s">
        <v>683</v>
      </c>
      <c r="B5" s="10"/>
      <c r="C5" s="10"/>
      <c r="D5" s="10"/>
      <c r="E5" s="10"/>
      <c r="F5" s="10"/>
      <c r="G5" s="10"/>
      <c r="H5" s="10"/>
      <c r="I5" s="10"/>
      <c r="J5" s="10"/>
      <c r="K5" s="10"/>
      <c r="L5" s="10"/>
      <c r="M5" s="10"/>
      <c r="N5" s="10"/>
      <c r="O5" s="10"/>
    </row>
    <row r="6" spans="1:19" s="1255" customFormat="1" ht="14.25" customHeight="1">
      <c r="A6" s="1250" t="s">
        <v>684</v>
      </c>
      <c r="B6" s="1251"/>
      <c r="C6" s="1252"/>
      <c r="D6" s="1252"/>
      <c r="E6" s="1252"/>
      <c r="F6" s="1252"/>
      <c r="G6" s="1252"/>
      <c r="H6" s="1252"/>
      <c r="I6" s="1252"/>
      <c r="J6" s="1252"/>
      <c r="K6" s="1253"/>
      <c r="L6" s="1253"/>
      <c r="M6" s="1253"/>
      <c r="N6" s="1253"/>
      <c r="O6" s="1254" t="s">
        <v>685</v>
      </c>
    </row>
    <row r="7" spans="1:19" s="1255" customFormat="1" ht="18" customHeight="1">
      <c r="A7" s="1980" t="s">
        <v>349</v>
      </c>
      <c r="B7" s="1981"/>
      <c r="C7" s="1256" t="s">
        <v>341</v>
      </c>
      <c r="D7" s="1258"/>
      <c r="E7" s="1252"/>
      <c r="F7" s="1252"/>
      <c r="G7" s="1259"/>
      <c r="H7" s="1260" t="s">
        <v>342</v>
      </c>
      <c r="I7" s="1675"/>
      <c r="J7" s="1257" t="s">
        <v>343</v>
      </c>
      <c r="K7" s="1676"/>
      <c r="L7" s="1253"/>
      <c r="M7" s="1253"/>
      <c r="N7" s="1259"/>
      <c r="O7" s="298" t="s">
        <v>344</v>
      </c>
    </row>
    <row r="8" spans="1:19" s="50" customFormat="1" ht="18" customHeight="1">
      <c r="A8" s="2001"/>
      <c r="B8" s="2002"/>
      <c r="C8" s="1265" t="s">
        <v>686</v>
      </c>
      <c r="D8" s="1266"/>
      <c r="E8" s="1266"/>
      <c r="F8" s="1267"/>
      <c r="G8" s="1268" t="s">
        <v>347</v>
      </c>
      <c r="H8" s="999"/>
      <c r="I8" s="1269"/>
      <c r="J8" s="594" t="s">
        <v>686</v>
      </c>
      <c r="K8" s="1266"/>
      <c r="L8" s="1266"/>
      <c r="M8" s="1267"/>
      <c r="N8" s="1268" t="s">
        <v>347</v>
      </c>
      <c r="O8" s="184"/>
    </row>
    <row r="9" spans="1:19" s="50" customFormat="1" ht="18" customHeight="1">
      <c r="A9" s="2001"/>
      <c r="B9" s="2002"/>
      <c r="C9" s="82"/>
      <c r="D9" s="1274" t="s">
        <v>455</v>
      </c>
      <c r="E9" s="1279"/>
      <c r="F9" s="82"/>
      <c r="G9" s="81"/>
      <c r="H9" s="105" t="s">
        <v>345</v>
      </c>
      <c r="I9" s="1269" t="s">
        <v>352</v>
      </c>
      <c r="J9" s="1677"/>
      <c r="K9" s="1274" t="s">
        <v>455</v>
      </c>
      <c r="L9" s="1274"/>
      <c r="M9" s="81"/>
      <c r="N9" s="81"/>
      <c r="O9" s="1275" t="s">
        <v>345</v>
      </c>
    </row>
    <row r="10" spans="1:19" s="50" customFormat="1" ht="18" customHeight="1">
      <c r="A10" s="1997" t="s">
        <v>357</v>
      </c>
      <c r="B10" s="1998"/>
      <c r="C10" s="1276" t="s">
        <v>403</v>
      </c>
      <c r="D10" s="1272" t="s">
        <v>687</v>
      </c>
      <c r="E10" s="1678" t="s">
        <v>361</v>
      </c>
      <c r="F10" s="1272" t="s">
        <v>688</v>
      </c>
      <c r="G10" s="1279" t="s">
        <v>352</v>
      </c>
      <c r="H10" s="1273"/>
      <c r="I10" s="170" t="s">
        <v>363</v>
      </c>
      <c r="J10" s="1278" t="s">
        <v>403</v>
      </c>
      <c r="K10" s="1272" t="s">
        <v>687</v>
      </c>
      <c r="L10" s="1274" t="s">
        <v>361</v>
      </c>
      <c r="M10" s="1274" t="s">
        <v>688</v>
      </c>
      <c r="N10" s="1279" t="s">
        <v>352</v>
      </c>
      <c r="O10" s="1275"/>
    </row>
    <row r="11" spans="1:19" s="39" customFormat="1" ht="18" customHeight="1">
      <c r="A11" s="1997"/>
      <c r="B11" s="1998"/>
      <c r="C11" s="1280" t="s">
        <v>689</v>
      </c>
      <c r="D11" s="1101" t="s">
        <v>690</v>
      </c>
      <c r="E11" s="1280" t="s">
        <v>436</v>
      </c>
      <c r="F11" s="1280" t="s">
        <v>370</v>
      </c>
      <c r="G11" s="1280" t="s">
        <v>363</v>
      </c>
      <c r="H11" s="94" t="s">
        <v>350</v>
      </c>
      <c r="I11" s="1679"/>
      <c r="J11" s="1280" t="s">
        <v>689</v>
      </c>
      <c r="K11" s="63" t="s">
        <v>690</v>
      </c>
      <c r="L11" s="63" t="s">
        <v>436</v>
      </c>
      <c r="M11" s="63" t="s">
        <v>370</v>
      </c>
      <c r="N11" s="63" t="s">
        <v>363</v>
      </c>
      <c r="O11" s="51" t="s">
        <v>350</v>
      </c>
      <c r="P11" s="7" t="s">
        <v>691</v>
      </c>
      <c r="Q11" s="7"/>
      <c r="R11" s="7" t="s">
        <v>363</v>
      </c>
      <c r="S11" s="7"/>
    </row>
    <row r="12" spans="1:19" s="50" customFormat="1" ht="18" customHeight="1">
      <c r="A12" s="1999"/>
      <c r="B12" s="2000"/>
      <c r="C12" s="1282"/>
      <c r="D12" s="1282" t="s">
        <v>692</v>
      </c>
      <c r="E12" s="87" t="s">
        <v>693</v>
      </c>
      <c r="F12" s="1282"/>
      <c r="G12" s="1680"/>
      <c r="H12" s="1282"/>
      <c r="I12" s="1681"/>
      <c r="J12" s="1283"/>
      <c r="K12" s="1282" t="s">
        <v>692</v>
      </c>
      <c r="L12" s="87" t="s">
        <v>693</v>
      </c>
      <c r="M12" s="1680"/>
      <c r="N12" s="1680"/>
      <c r="O12" s="1561"/>
      <c r="P12" s="1682" t="s">
        <v>694</v>
      </c>
      <c r="Q12" s="1682" t="s">
        <v>695</v>
      </c>
      <c r="R12" s="1683" t="s">
        <v>696</v>
      </c>
      <c r="S12" s="1682" t="s">
        <v>697</v>
      </c>
    </row>
    <row r="13" spans="1:19" s="303" customFormat="1" ht="20.25" customHeight="1">
      <c r="A13" s="402">
        <v>2012</v>
      </c>
      <c r="B13" s="518"/>
      <c r="C13" s="1285">
        <v>15134.6707096521</v>
      </c>
      <c r="D13" s="741">
        <v>23213.167244807813</v>
      </c>
      <c r="E13" s="737">
        <v>6476.5913418270211</v>
      </c>
      <c r="F13" s="734">
        <v>3428.2197614655743</v>
      </c>
      <c r="G13" s="741">
        <v>48252.738525837616</v>
      </c>
      <c r="H13" s="734">
        <v>138069.73940918571</v>
      </c>
      <c r="I13" s="742">
        <v>186322.42793502333</v>
      </c>
      <c r="J13" s="734">
        <v>11819.284045726947</v>
      </c>
      <c r="K13" s="710">
        <v>22080.829913265829</v>
      </c>
      <c r="L13" s="737">
        <v>6194.2116843008844</v>
      </c>
      <c r="M13" s="734">
        <v>11153.821616588435</v>
      </c>
      <c r="N13" s="746">
        <v>51248.102071052315</v>
      </c>
      <c r="O13" s="1684">
        <v>135074.33216473754</v>
      </c>
      <c r="P13" s="871"/>
      <c r="Q13" s="1651"/>
      <c r="R13" s="1651"/>
      <c r="S13" s="1651"/>
    </row>
    <row r="14" spans="1:19" s="405" customFormat="1" ht="14.85" customHeight="1">
      <c r="A14" s="353">
        <v>2013</v>
      </c>
      <c r="B14" s="573"/>
      <c r="C14" s="1285">
        <v>11650.528202551792</v>
      </c>
      <c r="D14" s="741">
        <v>24941.353590609666</v>
      </c>
      <c r="E14" s="737">
        <v>8735.8997018374994</v>
      </c>
      <c r="F14" s="734">
        <v>3396.0348112613538</v>
      </c>
      <c r="G14" s="741">
        <v>48723.880548213623</v>
      </c>
      <c r="H14" s="734">
        <v>143275.40902486758</v>
      </c>
      <c r="I14" s="742">
        <v>191999.28319957116</v>
      </c>
      <c r="J14" s="734">
        <v>8485.9002423992715</v>
      </c>
      <c r="K14" s="710">
        <v>23961.597682065003</v>
      </c>
      <c r="L14" s="737">
        <v>6290.3710426136586</v>
      </c>
      <c r="M14" s="734">
        <v>11759.925892192563</v>
      </c>
      <c r="N14" s="746">
        <v>50497.827998559784</v>
      </c>
      <c r="O14" s="1684">
        <v>141501.45502277659</v>
      </c>
      <c r="P14" s="871"/>
      <c r="Q14" s="1651"/>
      <c r="R14" s="1651"/>
      <c r="S14" s="1651"/>
    </row>
    <row r="15" spans="1:19" s="405" customFormat="1" ht="14.85" customHeight="1">
      <c r="A15" s="353">
        <v>2014</v>
      </c>
      <c r="B15" s="573"/>
      <c r="C15" s="1285">
        <v>12623.787577917219</v>
      </c>
      <c r="D15" s="741">
        <v>23308.5812876948</v>
      </c>
      <c r="E15" s="737">
        <v>9520.7160022096614</v>
      </c>
      <c r="F15" s="734">
        <v>3805.1078958329153</v>
      </c>
      <c r="G15" s="741">
        <v>49258.192763390587</v>
      </c>
      <c r="H15" s="734">
        <v>140034.86334781136</v>
      </c>
      <c r="I15" s="742">
        <v>189293.05611120193</v>
      </c>
      <c r="J15" s="734">
        <v>8681.4471955924255</v>
      </c>
      <c r="K15" s="710">
        <v>25367.558978892022</v>
      </c>
      <c r="L15" s="737">
        <v>5951.9850451192879</v>
      </c>
      <c r="M15" s="734">
        <v>11871.40217146758</v>
      </c>
      <c r="N15" s="746">
        <v>51872.39339091174</v>
      </c>
      <c r="O15" s="1684">
        <v>137420.73351436335</v>
      </c>
      <c r="P15" s="871"/>
      <c r="Q15" s="1651"/>
      <c r="R15" s="1651"/>
      <c r="S15" s="1651"/>
    </row>
    <row r="16" spans="1:19" s="405" customFormat="1" ht="14.85" customHeight="1">
      <c r="A16" s="353">
        <v>2015</v>
      </c>
      <c r="B16" s="573"/>
      <c r="C16" s="1285">
        <v>12338.229197782712</v>
      </c>
      <c r="D16" s="741">
        <v>25189.572192268992</v>
      </c>
      <c r="E16" s="737">
        <v>10935.195717991073</v>
      </c>
      <c r="F16" s="734">
        <v>4125.1140618442832</v>
      </c>
      <c r="G16" s="741">
        <v>52587.998403793084</v>
      </c>
      <c r="H16" s="734">
        <v>138412.77532764338</v>
      </c>
      <c r="I16" s="742">
        <v>191000.77373143646</v>
      </c>
      <c r="J16" s="734">
        <v>8449.2090624463635</v>
      </c>
      <c r="K16" s="710">
        <v>25911.089971396086</v>
      </c>
      <c r="L16" s="737">
        <v>5750.5352879508473</v>
      </c>
      <c r="M16" s="734">
        <v>12448.79048155471</v>
      </c>
      <c r="N16" s="746">
        <v>52559.55778207141</v>
      </c>
      <c r="O16" s="1684">
        <v>138441.20682400296</v>
      </c>
      <c r="P16" s="871"/>
      <c r="Q16" s="1651"/>
      <c r="R16" s="1651"/>
      <c r="S16" s="1651"/>
    </row>
    <row r="17" spans="1:19" s="405" customFormat="1" ht="14.85" customHeight="1">
      <c r="A17" s="353">
        <v>2016</v>
      </c>
      <c r="B17" s="573"/>
      <c r="C17" s="1285">
        <v>13322.619717184172</v>
      </c>
      <c r="D17" s="741">
        <v>25399.302219789704</v>
      </c>
      <c r="E17" s="737">
        <v>13391.129491687345</v>
      </c>
      <c r="F17" s="734">
        <v>3648.0004800348456</v>
      </c>
      <c r="G17" s="741">
        <v>55761.027364558686</v>
      </c>
      <c r="H17" s="734">
        <v>130289.51337180738</v>
      </c>
      <c r="I17" s="742">
        <v>186050.53414062137</v>
      </c>
      <c r="J17" s="734">
        <v>9791.9844748150681</v>
      </c>
      <c r="K17" s="710">
        <v>26376.895345730412</v>
      </c>
      <c r="L17" s="737">
        <v>5814.8920479319322</v>
      </c>
      <c r="M17" s="734">
        <v>12842.668923176989</v>
      </c>
      <c r="N17" s="746">
        <v>54826.493983143766</v>
      </c>
      <c r="O17" s="1684">
        <v>131223.96980251285</v>
      </c>
      <c r="P17" s="871"/>
      <c r="Q17" s="1651"/>
      <c r="R17" s="1651"/>
      <c r="S17" s="1651"/>
    </row>
    <row r="18" spans="1:19" s="405" customFormat="1" ht="14.85" customHeight="1">
      <c r="A18" s="353">
        <v>2017</v>
      </c>
      <c r="B18" s="573"/>
      <c r="C18" s="1285">
        <v>13224.880169996653</v>
      </c>
      <c r="D18" s="741">
        <v>26108.650419549496</v>
      </c>
      <c r="E18" s="737">
        <v>14769.97242190436</v>
      </c>
      <c r="F18" s="734">
        <v>3679.4466524546515</v>
      </c>
      <c r="G18" s="741">
        <v>57782.962808951124</v>
      </c>
      <c r="H18" s="734">
        <v>129660.93887149695</v>
      </c>
      <c r="I18" s="742">
        <v>187443.85848895868</v>
      </c>
      <c r="J18" s="734">
        <v>8373.7614167460142</v>
      </c>
      <c r="K18" s="710">
        <v>27783.284980878758</v>
      </c>
      <c r="L18" s="737">
        <v>6107.4272603876352</v>
      </c>
      <c r="M18" s="734">
        <v>13633.07870770893</v>
      </c>
      <c r="N18" s="746">
        <v>55897.584317848989</v>
      </c>
      <c r="O18" s="1684">
        <v>131546.30366312145</v>
      </c>
      <c r="P18" s="871"/>
      <c r="Q18" s="1651"/>
      <c r="R18" s="1651"/>
      <c r="S18" s="1651"/>
    </row>
    <row r="19" spans="1:19" s="318" customFormat="1" ht="14.25" customHeight="1">
      <c r="A19" s="836">
        <v>2018</v>
      </c>
      <c r="B19" s="837"/>
      <c r="C19" s="1685">
        <v>13700.065966641987</v>
      </c>
      <c r="D19" s="864">
        <v>29500.543871063212</v>
      </c>
      <c r="E19" s="1686">
        <v>15268.849943895733</v>
      </c>
      <c r="F19" s="802">
        <v>3979.0083192753309</v>
      </c>
      <c r="G19" s="864">
        <v>62448.439991715662</v>
      </c>
      <c r="H19" s="802">
        <v>130201.03531637968</v>
      </c>
      <c r="I19" s="1687">
        <v>192649.43830809538</v>
      </c>
      <c r="J19" s="802">
        <v>8922.0947499335871</v>
      </c>
      <c r="K19" s="1573">
        <v>28640.910506081611</v>
      </c>
      <c r="L19" s="1686">
        <v>5962.2524878812819</v>
      </c>
      <c r="M19" s="802">
        <v>14372.261661857876</v>
      </c>
      <c r="N19" s="815">
        <v>57897.561530754348</v>
      </c>
      <c r="O19" s="1688">
        <v>134751.8405038557</v>
      </c>
      <c r="P19" s="871"/>
      <c r="Q19" s="1651"/>
      <c r="R19" s="1651"/>
      <c r="S19" s="1651"/>
    </row>
    <row r="20" spans="1:19" s="318" customFormat="1" ht="14.25" customHeight="1">
      <c r="A20" s="836">
        <v>2019</v>
      </c>
      <c r="B20" s="837"/>
      <c r="C20" s="1685">
        <v>15457.608671876529</v>
      </c>
      <c r="D20" s="864">
        <v>30750.642866545204</v>
      </c>
      <c r="E20" s="1686">
        <v>17357.256737510259</v>
      </c>
      <c r="F20" s="802">
        <v>4949.9845587032196</v>
      </c>
      <c r="G20" s="864">
        <v>68515.450056265778</v>
      </c>
      <c r="H20" s="802">
        <v>136391.29871570531</v>
      </c>
      <c r="I20" s="1687">
        <v>204906.77877197106</v>
      </c>
      <c r="J20" s="802">
        <v>9232.5869365932631</v>
      </c>
      <c r="K20" s="1573">
        <v>31529.135210692151</v>
      </c>
      <c r="L20" s="1686">
        <v>6046.6652735764028</v>
      </c>
      <c r="M20" s="802">
        <v>15501.575138992888</v>
      </c>
      <c r="N20" s="815">
        <v>62310.018441341774</v>
      </c>
      <c r="O20" s="1688">
        <v>142596.79664643575</v>
      </c>
      <c r="P20" s="871"/>
      <c r="Q20" s="1651"/>
      <c r="R20" s="1651"/>
      <c r="S20" s="1651"/>
    </row>
    <row r="21" spans="1:19" s="318" customFormat="1" ht="14.25" customHeight="1">
      <c r="A21" s="836">
        <v>2020</v>
      </c>
      <c r="B21" s="837"/>
      <c r="C21" s="1685">
        <v>14825.111542872424</v>
      </c>
      <c r="D21" s="864">
        <v>33581.620905857257</v>
      </c>
      <c r="E21" s="1686">
        <v>18402.983215341588</v>
      </c>
      <c r="F21" s="802">
        <v>4702.130865142738</v>
      </c>
      <c r="G21" s="864">
        <v>71511.822925098095</v>
      </c>
      <c r="H21" s="802">
        <v>135841.65560143243</v>
      </c>
      <c r="I21" s="1687">
        <v>207353.52852653054</v>
      </c>
      <c r="J21" s="802">
        <v>9652.0810035674858</v>
      </c>
      <c r="K21" s="1573">
        <v>33673.111865645915</v>
      </c>
      <c r="L21" s="1686">
        <v>5098.2383874026818</v>
      </c>
      <c r="M21" s="802">
        <v>16453.743705156634</v>
      </c>
      <c r="N21" s="815">
        <v>64877.139635812084</v>
      </c>
      <c r="O21" s="1688">
        <v>142476.42536248692</v>
      </c>
      <c r="P21" s="871"/>
      <c r="Q21" s="1651"/>
      <c r="R21" s="1651"/>
      <c r="S21" s="1651"/>
    </row>
    <row r="22" spans="1:19" s="318" customFormat="1" ht="14.25" customHeight="1">
      <c r="A22" s="1018">
        <v>2021</v>
      </c>
      <c r="B22" s="1373"/>
      <c r="C22" s="1689">
        <v>17858.779558973598</v>
      </c>
      <c r="D22" s="1542">
        <v>34209.695944195992</v>
      </c>
      <c r="E22" s="1690">
        <v>19696.254905242717</v>
      </c>
      <c r="F22" s="803">
        <v>4313.840915976305</v>
      </c>
      <c r="G22" s="1542">
        <v>76078.554727566807</v>
      </c>
      <c r="H22" s="803">
        <v>141423.04350746062</v>
      </c>
      <c r="I22" s="1691">
        <v>217501.64823502745</v>
      </c>
      <c r="J22" s="803">
        <v>11893.637026597276</v>
      </c>
      <c r="K22" s="1579">
        <v>35389.64355627937</v>
      </c>
      <c r="L22" s="1690">
        <v>4808.0353055277465</v>
      </c>
      <c r="M22" s="803">
        <v>16269.471439292822</v>
      </c>
      <c r="N22" s="1535">
        <v>68360.737579266366</v>
      </c>
      <c r="O22" s="1692">
        <v>149140.93805809924</v>
      </c>
      <c r="P22" s="871"/>
      <c r="Q22" s="1651"/>
      <c r="R22" s="1651"/>
      <c r="S22" s="1651"/>
    </row>
    <row r="23" spans="1:19" s="303" customFormat="1" ht="20.25" customHeight="1">
      <c r="A23" s="402">
        <v>2020</v>
      </c>
      <c r="B23" s="518" t="s">
        <v>214</v>
      </c>
      <c r="C23" s="705">
        <v>14825.111542872424</v>
      </c>
      <c r="D23" s="705">
        <v>33581.620905857257</v>
      </c>
      <c r="E23" s="737">
        <v>18402.983215341588</v>
      </c>
      <c r="F23" s="705">
        <v>4702.130865142738</v>
      </c>
      <c r="G23" s="741">
        <v>71511.822925098095</v>
      </c>
      <c r="H23" s="725">
        <v>135841.65560143243</v>
      </c>
      <c r="I23" s="742">
        <v>207353.52852653054</v>
      </c>
      <c r="J23" s="738">
        <v>9652.0810035674858</v>
      </c>
      <c r="K23" s="726">
        <v>33673.111865645915</v>
      </c>
      <c r="L23" s="737">
        <v>5098.2383874026818</v>
      </c>
      <c r="M23" s="734">
        <v>16453.743705156634</v>
      </c>
      <c r="N23" s="746">
        <v>64877.139635812084</v>
      </c>
      <c r="O23" s="746">
        <v>142476.42536248692</v>
      </c>
      <c r="P23" s="311"/>
      <c r="Q23" s="876"/>
      <c r="R23" s="876"/>
      <c r="S23" s="876"/>
    </row>
    <row r="24" spans="1:19" s="318" customFormat="1" ht="21" customHeight="1">
      <c r="A24" s="836">
        <v>2021</v>
      </c>
      <c r="B24" s="837" t="s">
        <v>211</v>
      </c>
      <c r="C24" s="1685">
        <v>17415.559756513419</v>
      </c>
      <c r="D24" s="864">
        <v>33298.707003076699</v>
      </c>
      <c r="E24" s="1686">
        <v>18324.077808956619</v>
      </c>
      <c r="F24" s="802">
        <v>4644.8943483533512</v>
      </c>
      <c r="G24" s="864">
        <v>73683.265711900342</v>
      </c>
      <c r="H24" s="802">
        <v>134693.9640978761</v>
      </c>
      <c r="I24" s="1687">
        <v>208377.26300126262</v>
      </c>
      <c r="J24" s="802">
        <v>10913.828979972961</v>
      </c>
      <c r="K24" s="1573">
        <v>34216.505140713765</v>
      </c>
      <c r="L24" s="1686">
        <v>4858.3720474210886</v>
      </c>
      <c r="M24" s="802">
        <v>16163.819364580682</v>
      </c>
      <c r="N24" s="815">
        <v>66152.530816663042</v>
      </c>
      <c r="O24" s="1688">
        <v>142224.82280585903</v>
      </c>
      <c r="P24" s="871"/>
      <c r="Q24" s="1651"/>
      <c r="R24" s="1651"/>
      <c r="S24" s="1651"/>
    </row>
    <row r="25" spans="1:19" s="318" customFormat="1" ht="14.25" customHeight="1">
      <c r="A25" s="836"/>
      <c r="B25" s="837" t="s">
        <v>212</v>
      </c>
      <c r="C25" s="1685">
        <v>18079.67556983856</v>
      </c>
      <c r="D25" s="864">
        <v>33888.253923339646</v>
      </c>
      <c r="E25" s="1686">
        <v>18704.466007139454</v>
      </c>
      <c r="F25" s="802">
        <v>4490.6540924721676</v>
      </c>
      <c r="G25" s="864">
        <v>75163.053001715147</v>
      </c>
      <c r="H25" s="802">
        <v>138036.86242052721</v>
      </c>
      <c r="I25" s="1687">
        <v>213199.9554222424</v>
      </c>
      <c r="J25" s="802">
        <v>11028.936945137966</v>
      </c>
      <c r="K25" s="1573">
        <v>35131.789851629786</v>
      </c>
      <c r="L25" s="1686">
        <v>4867.2970381468886</v>
      </c>
      <c r="M25" s="802">
        <v>15988.736154749804</v>
      </c>
      <c r="N25" s="815">
        <v>67016.775297352331</v>
      </c>
      <c r="O25" s="1688">
        <v>146183.22706354695</v>
      </c>
      <c r="P25" s="871"/>
      <c r="Q25" s="1651"/>
      <c r="R25" s="1651"/>
      <c r="S25" s="1651"/>
    </row>
    <row r="26" spans="1:19" s="318" customFormat="1" ht="14.25" customHeight="1">
      <c r="A26" s="836"/>
      <c r="B26" s="837" t="s">
        <v>213</v>
      </c>
      <c r="C26" s="1685">
        <v>18719.094819252761</v>
      </c>
      <c r="D26" s="864">
        <v>33912.204559732389</v>
      </c>
      <c r="E26" s="1686">
        <v>18205.935508917915</v>
      </c>
      <c r="F26" s="802">
        <v>4518.4320630783786</v>
      </c>
      <c r="G26" s="864">
        <v>75355.560370950581</v>
      </c>
      <c r="H26" s="802">
        <v>136312.05620300386</v>
      </c>
      <c r="I26" s="1687">
        <v>211667.65955267788</v>
      </c>
      <c r="J26" s="802">
        <v>10091.390876654386</v>
      </c>
      <c r="K26" s="1573">
        <v>35179.539065084282</v>
      </c>
      <c r="L26" s="1686">
        <v>5115.2391987670726</v>
      </c>
      <c r="M26" s="802">
        <v>15903.649805306441</v>
      </c>
      <c r="N26" s="815">
        <v>66289.727734615371</v>
      </c>
      <c r="O26" s="1688">
        <v>145378.03210050921</v>
      </c>
      <c r="P26" s="871"/>
      <c r="Q26" s="1651"/>
      <c r="R26" s="1651"/>
      <c r="S26" s="1651"/>
    </row>
    <row r="27" spans="1:19" s="318" customFormat="1" ht="14.25" customHeight="1">
      <c r="A27" s="836"/>
      <c r="B27" s="837" t="s">
        <v>214</v>
      </c>
      <c r="C27" s="1685">
        <v>17858.779558973598</v>
      </c>
      <c r="D27" s="864">
        <v>34209.695944195992</v>
      </c>
      <c r="E27" s="1686">
        <v>19696.254905242717</v>
      </c>
      <c r="F27" s="802">
        <v>4313.840915976305</v>
      </c>
      <c r="G27" s="864">
        <v>76078.554727566807</v>
      </c>
      <c r="H27" s="802">
        <v>141423.04350746062</v>
      </c>
      <c r="I27" s="1687">
        <v>217501.64823502745</v>
      </c>
      <c r="J27" s="802">
        <v>11893.637026597276</v>
      </c>
      <c r="K27" s="1573">
        <v>35389.64355627937</v>
      </c>
      <c r="L27" s="1686">
        <v>4808.0353055277465</v>
      </c>
      <c r="M27" s="802">
        <v>16269.471439292822</v>
      </c>
      <c r="N27" s="815">
        <v>68360.737579266366</v>
      </c>
      <c r="O27" s="1688">
        <v>149140.93805809924</v>
      </c>
      <c r="P27" s="871"/>
      <c r="Q27" s="1651"/>
      <c r="R27" s="1651"/>
      <c r="S27" s="1651"/>
    </row>
    <row r="28" spans="1:19" s="318" customFormat="1" ht="21" customHeight="1">
      <c r="A28" s="836">
        <v>2022</v>
      </c>
      <c r="B28" s="837" t="s">
        <v>211</v>
      </c>
      <c r="C28" s="1685">
        <v>18015.118755141437</v>
      </c>
      <c r="D28" s="864">
        <v>35037.881123454252</v>
      </c>
      <c r="E28" s="1686">
        <v>19297.95875822509</v>
      </c>
      <c r="F28" s="802">
        <v>4232.544462422843</v>
      </c>
      <c r="G28" s="864">
        <v>76583.542885400529</v>
      </c>
      <c r="H28" s="802">
        <v>139399.15621231822</v>
      </c>
      <c r="I28" s="1687">
        <v>215982.69909771878</v>
      </c>
      <c r="J28" s="802">
        <v>10494.665870201094</v>
      </c>
      <c r="K28" s="1573">
        <v>35531.134943449506</v>
      </c>
      <c r="L28" s="1686">
        <v>4469.7295163421149</v>
      </c>
      <c r="M28" s="802">
        <v>17243.502366038647</v>
      </c>
      <c r="N28" s="815">
        <v>67738.968883563008</v>
      </c>
      <c r="O28" s="1688">
        <v>148243.70556382646</v>
      </c>
      <c r="P28" s="871"/>
      <c r="Q28" s="1651"/>
      <c r="R28" s="1651"/>
      <c r="S28" s="1651"/>
    </row>
    <row r="29" spans="1:19" s="318" customFormat="1">
      <c r="A29" s="836"/>
      <c r="B29" s="837" t="s">
        <v>212</v>
      </c>
      <c r="C29" s="1685">
        <v>18809.249860780252</v>
      </c>
      <c r="D29" s="864">
        <v>34690.051143996934</v>
      </c>
      <c r="E29" s="1686">
        <v>20311.120697544295</v>
      </c>
      <c r="F29" s="802">
        <v>5044.903544815681</v>
      </c>
      <c r="G29" s="864">
        <v>78855.331393321772</v>
      </c>
      <c r="H29" s="802">
        <v>146247.36058606918</v>
      </c>
      <c r="I29" s="1687">
        <v>225102.74176570191</v>
      </c>
      <c r="J29" s="802">
        <v>12607.05295015939</v>
      </c>
      <c r="K29" s="1573">
        <v>36252.059962209438</v>
      </c>
      <c r="L29" s="1686">
        <v>4635.7533794341662</v>
      </c>
      <c r="M29" s="802">
        <v>18168.459368259741</v>
      </c>
      <c r="N29" s="815">
        <v>71663.482746738271</v>
      </c>
      <c r="O29" s="1688">
        <v>153439.23068379</v>
      </c>
      <c r="P29" s="871"/>
      <c r="Q29" s="1651"/>
      <c r="R29" s="1651"/>
      <c r="S29" s="1651"/>
    </row>
    <row r="30" spans="1:19" s="318" customFormat="1">
      <c r="A30" s="1018"/>
      <c r="B30" s="1373" t="s">
        <v>213</v>
      </c>
      <c r="C30" s="1689">
        <v>20787.884131476374</v>
      </c>
      <c r="D30" s="1542">
        <v>35859.63009075731</v>
      </c>
      <c r="E30" s="1690">
        <v>19476.29676765206</v>
      </c>
      <c r="F30" s="803">
        <v>5593.2575196084108</v>
      </c>
      <c r="G30" s="1542">
        <v>81717.068509494158</v>
      </c>
      <c r="H30" s="803">
        <v>138726.33691170212</v>
      </c>
      <c r="I30" s="1691">
        <v>220443.40542119625</v>
      </c>
      <c r="J30" s="803">
        <v>11148.529817339677</v>
      </c>
      <c r="K30" s="1579">
        <v>37352.289487402937</v>
      </c>
      <c r="L30" s="1690">
        <v>4788.3386595829197</v>
      </c>
      <c r="M30" s="803">
        <v>18643.597841145296</v>
      </c>
      <c r="N30" s="1535">
        <v>71932.73188589637</v>
      </c>
      <c r="O30" s="1692">
        <v>148510.66488176069</v>
      </c>
      <c r="P30" s="871"/>
      <c r="Q30" s="1651"/>
      <c r="R30" s="1651"/>
      <c r="S30" s="1651"/>
    </row>
    <row r="31" spans="1:19" s="303" customFormat="1" ht="20.25" customHeight="1">
      <c r="A31" s="402">
        <v>2021</v>
      </c>
      <c r="B31" s="518" t="s">
        <v>390</v>
      </c>
      <c r="C31" s="705">
        <v>19540.254498330432</v>
      </c>
      <c r="D31" s="705">
        <v>34076.646664245825</v>
      </c>
      <c r="E31" s="737">
        <v>18932.380801715986</v>
      </c>
      <c r="F31" s="705">
        <v>4450.786228371092</v>
      </c>
      <c r="G31" s="741">
        <v>77000.057994534072</v>
      </c>
      <c r="H31" s="725">
        <v>133118.33519138859</v>
      </c>
      <c r="I31" s="742">
        <v>210118.38659017798</v>
      </c>
      <c r="J31" s="738">
        <v>10370.442324096915</v>
      </c>
      <c r="K31" s="726">
        <v>35105.538019335603</v>
      </c>
      <c r="L31" s="737">
        <v>5140.8360335340731</v>
      </c>
      <c r="M31" s="734">
        <v>16253.931213111529</v>
      </c>
      <c r="N31" s="746">
        <v>66870.637174487681</v>
      </c>
      <c r="O31" s="746">
        <v>143247.83598463409</v>
      </c>
      <c r="P31" s="311">
        <v>0</v>
      </c>
      <c r="Q31" s="876">
        <v>0</v>
      </c>
      <c r="R31" s="876">
        <v>0</v>
      </c>
      <c r="S31" s="876">
        <v>0</v>
      </c>
    </row>
    <row r="32" spans="1:19" s="303" customFormat="1" ht="14.25" customHeight="1">
      <c r="A32" s="402"/>
      <c r="B32" s="518" t="s">
        <v>391</v>
      </c>
      <c r="C32" s="705">
        <v>18434.285867394636</v>
      </c>
      <c r="D32" s="705">
        <v>34486.881747179898</v>
      </c>
      <c r="E32" s="737">
        <v>19506.904309935046</v>
      </c>
      <c r="F32" s="705">
        <v>4396.1463022799953</v>
      </c>
      <c r="G32" s="741">
        <v>76824.228228504988</v>
      </c>
      <c r="H32" s="725">
        <v>135221.56079878248</v>
      </c>
      <c r="I32" s="742">
        <v>212045.75243154276</v>
      </c>
      <c r="J32" s="738">
        <v>10329.079386921927</v>
      </c>
      <c r="K32" s="726">
        <v>35129.717731496057</v>
      </c>
      <c r="L32" s="737">
        <v>5046.3856485521856</v>
      </c>
      <c r="M32" s="734">
        <v>16434.160149701383</v>
      </c>
      <c r="N32" s="746">
        <v>66939.359573892303</v>
      </c>
      <c r="O32" s="746">
        <v>145106.44644698009</v>
      </c>
      <c r="P32" s="311">
        <v>-9.0949470177292824E-12</v>
      </c>
      <c r="Q32" s="876">
        <v>0</v>
      </c>
      <c r="R32" s="876">
        <v>0</v>
      </c>
      <c r="S32" s="876">
        <v>0</v>
      </c>
    </row>
    <row r="33" spans="1:19" s="303" customFormat="1" ht="14.25" customHeight="1">
      <c r="A33" s="402"/>
      <c r="B33" s="518" t="s">
        <v>392</v>
      </c>
      <c r="C33" s="705">
        <v>17858.779558973598</v>
      </c>
      <c r="D33" s="705">
        <v>34209.695944195992</v>
      </c>
      <c r="E33" s="737">
        <v>19696.254905242717</v>
      </c>
      <c r="F33" s="705">
        <v>4313.840915976305</v>
      </c>
      <c r="G33" s="741">
        <v>76078.554727566807</v>
      </c>
      <c r="H33" s="725">
        <v>141423.04350746062</v>
      </c>
      <c r="I33" s="742">
        <v>217501.64823502745</v>
      </c>
      <c r="J33" s="738">
        <v>11893.637026597276</v>
      </c>
      <c r="K33" s="726">
        <v>35389.64355627937</v>
      </c>
      <c r="L33" s="737">
        <v>4808.0353055277465</v>
      </c>
      <c r="M33" s="734">
        <v>16269.471439292822</v>
      </c>
      <c r="N33" s="746">
        <v>68360.737579266366</v>
      </c>
      <c r="O33" s="746">
        <v>149140.93805809924</v>
      </c>
      <c r="P33" s="311">
        <v>0</v>
      </c>
      <c r="Q33" s="876">
        <v>0</v>
      </c>
      <c r="R33" s="876">
        <v>0</v>
      </c>
      <c r="S33" s="876">
        <v>0</v>
      </c>
    </row>
    <row r="34" spans="1:19" s="303" customFormat="1" ht="21" customHeight="1">
      <c r="A34" s="402">
        <v>2022</v>
      </c>
      <c r="B34" s="518" t="s">
        <v>393</v>
      </c>
      <c r="C34" s="705">
        <v>19186.629820629285</v>
      </c>
      <c r="D34" s="705">
        <v>34239.848109143793</v>
      </c>
      <c r="E34" s="737">
        <v>19528.519722843743</v>
      </c>
      <c r="F34" s="705">
        <v>4336.5860169705857</v>
      </c>
      <c r="G34" s="741">
        <v>77291.541754693782</v>
      </c>
      <c r="H34" s="725">
        <v>139218.44202104636</v>
      </c>
      <c r="I34" s="742">
        <v>216509.92349304829</v>
      </c>
      <c r="J34" s="738">
        <v>11590.526967784306</v>
      </c>
      <c r="K34" s="726">
        <v>35351.335363443941</v>
      </c>
      <c r="L34" s="737">
        <v>4796.2218990212568</v>
      </c>
      <c r="M34" s="734">
        <v>16274.365908047705</v>
      </c>
      <c r="N34" s="746">
        <v>68012.408182419545</v>
      </c>
      <c r="O34" s="746">
        <v>148497.50928955217</v>
      </c>
      <c r="P34" s="311">
        <v>0</v>
      </c>
      <c r="Q34" s="876">
        <v>0</v>
      </c>
      <c r="R34" s="876">
        <v>0</v>
      </c>
      <c r="S34" s="876">
        <v>0</v>
      </c>
    </row>
    <row r="35" spans="1:19" s="303" customFormat="1" ht="16.5" customHeight="1">
      <c r="A35" s="402"/>
      <c r="B35" s="518" t="s">
        <v>394</v>
      </c>
      <c r="C35" s="705">
        <v>19461.83343507789</v>
      </c>
      <c r="D35" s="705">
        <v>34654.540918661558</v>
      </c>
      <c r="E35" s="737">
        <v>19583.129379851347</v>
      </c>
      <c r="F35" s="705">
        <v>4261.9263207624917</v>
      </c>
      <c r="G35" s="741">
        <v>77961.346862241597</v>
      </c>
      <c r="H35" s="725">
        <v>140737.06296316872</v>
      </c>
      <c r="I35" s="742">
        <v>218698.41642115498</v>
      </c>
      <c r="J35" s="738">
        <v>11507.172999925928</v>
      </c>
      <c r="K35" s="726">
        <v>35824.664405283162</v>
      </c>
      <c r="L35" s="737">
        <v>4753.1933908558331</v>
      </c>
      <c r="M35" s="734">
        <v>16874.294600385721</v>
      </c>
      <c r="N35" s="746">
        <v>68959.392695892151</v>
      </c>
      <c r="O35" s="746">
        <v>149739.0027270219</v>
      </c>
      <c r="P35" s="311">
        <v>0</v>
      </c>
      <c r="Q35" s="876">
        <v>0</v>
      </c>
      <c r="R35" s="876">
        <v>0</v>
      </c>
      <c r="S35" s="876">
        <v>0</v>
      </c>
    </row>
    <row r="36" spans="1:19" s="303" customFormat="1" ht="16.5" customHeight="1">
      <c r="A36" s="402"/>
      <c r="B36" s="518" t="s">
        <v>383</v>
      </c>
      <c r="C36" s="705">
        <v>18015.118755141437</v>
      </c>
      <c r="D36" s="705">
        <v>35037.881123454252</v>
      </c>
      <c r="E36" s="737">
        <v>19297.95875822509</v>
      </c>
      <c r="F36" s="705">
        <v>4232.544462422843</v>
      </c>
      <c r="G36" s="741">
        <v>76583.542885400529</v>
      </c>
      <c r="H36" s="725">
        <v>139399.15621231822</v>
      </c>
      <c r="I36" s="742">
        <v>215982.69909771878</v>
      </c>
      <c r="J36" s="738">
        <v>10494.665870201094</v>
      </c>
      <c r="K36" s="726">
        <v>35531.134943449506</v>
      </c>
      <c r="L36" s="737">
        <v>4469.7295163421149</v>
      </c>
      <c r="M36" s="734">
        <v>17243.502366038647</v>
      </c>
      <c r="N36" s="746">
        <v>67738.968883563008</v>
      </c>
      <c r="O36" s="746">
        <v>148243.70556382646</v>
      </c>
      <c r="P36" s="311">
        <v>0</v>
      </c>
      <c r="Q36" s="876">
        <v>0</v>
      </c>
      <c r="R36" s="876">
        <v>0</v>
      </c>
      <c r="S36" s="876">
        <v>0</v>
      </c>
    </row>
    <row r="37" spans="1:19" s="303" customFormat="1" ht="16.5" customHeight="1">
      <c r="A37" s="402"/>
      <c r="B37" s="518" t="s">
        <v>384</v>
      </c>
      <c r="C37" s="705">
        <v>18411.024277050026</v>
      </c>
      <c r="D37" s="705">
        <v>35430.60420535937</v>
      </c>
      <c r="E37" s="737">
        <v>19534.883305098567</v>
      </c>
      <c r="F37" s="705">
        <v>4579.3464471273001</v>
      </c>
      <c r="G37" s="741">
        <v>77955.83482930281</v>
      </c>
      <c r="H37" s="725">
        <v>140872.87921535171</v>
      </c>
      <c r="I37" s="742">
        <v>218828.74404465454</v>
      </c>
      <c r="J37" s="738">
        <v>11359.23908850258</v>
      </c>
      <c r="K37" s="726">
        <v>35135.598999080903</v>
      </c>
      <c r="L37" s="737">
        <v>4548.3325824405147</v>
      </c>
      <c r="M37" s="734">
        <v>17266.603139256636</v>
      </c>
      <c r="N37" s="746">
        <v>68309.747917232758</v>
      </c>
      <c r="O37" s="746">
        <v>150519.02363720181</v>
      </c>
      <c r="P37" s="311">
        <v>0</v>
      </c>
      <c r="Q37" s="876">
        <v>0</v>
      </c>
      <c r="R37" s="876">
        <v>0</v>
      </c>
      <c r="S37" s="876">
        <v>0</v>
      </c>
    </row>
    <row r="38" spans="1:19" s="303" customFormat="1" ht="16.5" customHeight="1">
      <c r="A38" s="402"/>
      <c r="B38" s="518" t="s">
        <v>385</v>
      </c>
      <c r="C38" s="705">
        <v>18169.903475052459</v>
      </c>
      <c r="D38" s="705">
        <v>35328.371885685527</v>
      </c>
      <c r="E38" s="737">
        <v>20125.074900333053</v>
      </c>
      <c r="F38" s="705">
        <v>4616.0424367454789</v>
      </c>
      <c r="G38" s="741">
        <v>78239.366100994725</v>
      </c>
      <c r="H38" s="725">
        <v>142449.06425881013</v>
      </c>
      <c r="I38" s="742">
        <v>220688.45355129422</v>
      </c>
      <c r="J38" s="738">
        <v>11196.397280712819</v>
      </c>
      <c r="K38" s="726">
        <v>35647.276311248614</v>
      </c>
      <c r="L38" s="737">
        <v>4844.5493208523476</v>
      </c>
      <c r="M38" s="734">
        <v>17693.731313414621</v>
      </c>
      <c r="N38" s="746">
        <v>69381.908391491699</v>
      </c>
      <c r="O38" s="746">
        <v>151306.63427036774</v>
      </c>
      <c r="P38" s="311">
        <v>-7.2759576141834259E-12</v>
      </c>
      <c r="Q38" s="876">
        <v>0</v>
      </c>
      <c r="R38" s="876">
        <v>0</v>
      </c>
      <c r="S38" s="876">
        <v>0</v>
      </c>
    </row>
    <row r="39" spans="1:19" s="303" customFormat="1" ht="16.5" customHeight="1">
      <c r="A39" s="402"/>
      <c r="B39" s="518" t="s">
        <v>386</v>
      </c>
      <c r="C39" s="705">
        <v>18809.249860780252</v>
      </c>
      <c r="D39" s="705">
        <v>34690.051143996934</v>
      </c>
      <c r="E39" s="737">
        <v>20311.120697544295</v>
      </c>
      <c r="F39" s="705">
        <v>5044.903544815681</v>
      </c>
      <c r="G39" s="741">
        <v>78855.331393321772</v>
      </c>
      <c r="H39" s="725">
        <v>146247.36058606918</v>
      </c>
      <c r="I39" s="742">
        <v>225102.74176570191</v>
      </c>
      <c r="J39" s="738">
        <v>12607.05295015939</v>
      </c>
      <c r="K39" s="726">
        <v>36252.059962209438</v>
      </c>
      <c r="L39" s="737">
        <v>4635.7533794341662</v>
      </c>
      <c r="M39" s="734">
        <v>18168.459368259741</v>
      </c>
      <c r="N39" s="746">
        <v>71663.482746738271</v>
      </c>
      <c r="O39" s="746">
        <v>153439.23068379</v>
      </c>
      <c r="P39" s="311">
        <v>9.0949470177292824E-12</v>
      </c>
      <c r="Q39" s="876">
        <v>0</v>
      </c>
      <c r="R39" s="876">
        <v>0</v>
      </c>
      <c r="S39" s="876">
        <v>0</v>
      </c>
    </row>
    <row r="40" spans="1:19" s="303" customFormat="1" ht="16.5" customHeight="1">
      <c r="A40" s="402"/>
      <c r="B40" s="518" t="s">
        <v>387</v>
      </c>
      <c r="C40" s="705">
        <v>18559.959739850066</v>
      </c>
      <c r="D40" s="705">
        <v>35575.319286632228</v>
      </c>
      <c r="E40" s="737">
        <v>19421.856644970543</v>
      </c>
      <c r="F40" s="705">
        <v>4778.790476429569</v>
      </c>
      <c r="G40" s="741">
        <v>78335.956147882403</v>
      </c>
      <c r="H40" s="725">
        <v>143866.31083233122</v>
      </c>
      <c r="I40" s="742">
        <v>222202.3002534663</v>
      </c>
      <c r="J40" s="738">
        <v>10844.130328478535</v>
      </c>
      <c r="K40" s="726">
        <v>36871.142329670685</v>
      </c>
      <c r="L40" s="737">
        <v>4611.5350579019168</v>
      </c>
      <c r="M40" s="734">
        <v>17985.735328364372</v>
      </c>
      <c r="N40" s="746">
        <v>70312.430769388899</v>
      </c>
      <c r="O40" s="746">
        <v>151889.93945960587</v>
      </c>
      <c r="P40" s="311">
        <v>0</v>
      </c>
      <c r="Q40" s="876">
        <v>0</v>
      </c>
      <c r="R40" s="876">
        <v>0</v>
      </c>
      <c r="S40" s="876">
        <v>0</v>
      </c>
    </row>
    <row r="41" spans="1:19" s="303" customFormat="1" ht="16.5" customHeight="1">
      <c r="A41" s="402"/>
      <c r="B41" s="518" t="s">
        <v>388</v>
      </c>
      <c r="C41" s="705">
        <v>20485.436387886744</v>
      </c>
      <c r="D41" s="705">
        <v>35684.168488882991</v>
      </c>
      <c r="E41" s="737">
        <v>19495.2334833762</v>
      </c>
      <c r="F41" s="705">
        <v>5179.496676349092</v>
      </c>
      <c r="G41" s="741">
        <v>80844.345036495026</v>
      </c>
      <c r="H41" s="725">
        <v>143515.47485837337</v>
      </c>
      <c r="I41" s="742">
        <v>224359.81989486574</v>
      </c>
      <c r="J41" s="738">
        <v>11286.744540171434</v>
      </c>
      <c r="K41" s="726">
        <v>37225.843739451026</v>
      </c>
      <c r="L41" s="737">
        <v>4531.537196687992</v>
      </c>
      <c r="M41" s="734">
        <v>18363.536874678492</v>
      </c>
      <c r="N41" s="746">
        <v>71407.518673957034</v>
      </c>
      <c r="O41" s="746">
        <v>152952.33445327438</v>
      </c>
      <c r="P41" s="311">
        <v>0</v>
      </c>
      <c r="Q41" s="876">
        <v>0</v>
      </c>
      <c r="R41" s="876">
        <v>0</v>
      </c>
      <c r="S41" s="876">
        <v>0</v>
      </c>
    </row>
    <row r="42" spans="1:19" s="303" customFormat="1" ht="16.5" customHeight="1">
      <c r="A42" s="402"/>
      <c r="B42" s="518" t="s">
        <v>389</v>
      </c>
      <c r="C42" s="705">
        <v>20787.884131476374</v>
      </c>
      <c r="D42" s="705">
        <v>35859.63009075731</v>
      </c>
      <c r="E42" s="737">
        <v>19476.29676765206</v>
      </c>
      <c r="F42" s="705">
        <v>5593.2575196084108</v>
      </c>
      <c r="G42" s="741">
        <v>81717.068509494158</v>
      </c>
      <c r="H42" s="725">
        <v>138726.33691170212</v>
      </c>
      <c r="I42" s="742">
        <v>220443.40542119625</v>
      </c>
      <c r="J42" s="738">
        <v>11148.529817339677</v>
      </c>
      <c r="K42" s="726">
        <v>37352.289487402937</v>
      </c>
      <c r="L42" s="737">
        <v>4788.3386595829197</v>
      </c>
      <c r="M42" s="734">
        <v>18643.597841145296</v>
      </c>
      <c r="N42" s="746">
        <v>71932.73188589637</v>
      </c>
      <c r="O42" s="746">
        <v>148510.66488176069</v>
      </c>
      <c r="P42" s="311">
        <v>0</v>
      </c>
      <c r="Q42" s="876">
        <v>0</v>
      </c>
      <c r="R42" s="876">
        <v>0</v>
      </c>
      <c r="S42" s="876">
        <v>0</v>
      </c>
    </row>
    <row r="43" spans="1:19" s="303" customFormat="1" ht="16.5" customHeight="1">
      <c r="A43" s="402"/>
      <c r="B43" s="518" t="s">
        <v>390</v>
      </c>
      <c r="C43" s="705">
        <v>20619.940917416661</v>
      </c>
      <c r="D43" s="705">
        <v>35783.139450514165</v>
      </c>
      <c r="E43" s="737">
        <v>19120.849079229884</v>
      </c>
      <c r="F43" s="705">
        <v>5688.2279714603574</v>
      </c>
      <c r="G43" s="741">
        <v>81212.015011987009</v>
      </c>
      <c r="H43" s="725">
        <v>141303.62541376398</v>
      </c>
      <c r="I43" s="742">
        <v>222515.64042575101</v>
      </c>
      <c r="J43" s="738">
        <v>11410.444534240196</v>
      </c>
      <c r="K43" s="726">
        <v>37345.53558204155</v>
      </c>
      <c r="L43" s="737">
        <v>4712.4414846284471</v>
      </c>
      <c r="M43" s="734">
        <v>18593.842863629725</v>
      </c>
      <c r="N43" s="746">
        <v>72062.125802492039</v>
      </c>
      <c r="O43" s="746">
        <v>150453.46042746436</v>
      </c>
      <c r="P43" s="311">
        <v>0</v>
      </c>
      <c r="Q43" s="876">
        <v>0</v>
      </c>
      <c r="R43" s="876">
        <v>0</v>
      </c>
      <c r="S43" s="876">
        <v>0</v>
      </c>
    </row>
    <row r="44" spans="1:19" s="2" customFormat="1" ht="20.25" customHeight="1">
      <c r="A44" s="212" t="s">
        <v>698</v>
      </c>
      <c r="B44" s="1287"/>
      <c r="C44" s="214"/>
      <c r="D44" s="214"/>
      <c r="E44" s="214"/>
      <c r="F44" s="214"/>
      <c r="G44" s="214"/>
      <c r="H44" s="214"/>
      <c r="I44" s="1288"/>
      <c r="J44" s="1288"/>
      <c r="K44" s="212"/>
      <c r="L44" s="212"/>
      <c r="M44" s="212"/>
      <c r="N44" s="212"/>
      <c r="O44" s="233" t="s">
        <v>699</v>
      </c>
    </row>
    <row r="45" spans="1:19" s="2" customFormat="1" ht="13.7" customHeight="1">
      <c r="A45" s="5" t="s">
        <v>700</v>
      </c>
      <c r="B45" s="1289"/>
      <c r="H45" s="5"/>
      <c r="I45" s="5"/>
      <c r="O45" s="234" t="s">
        <v>701</v>
      </c>
    </row>
    <row r="46" spans="1:19">
      <c r="L46" s="25"/>
      <c r="N46" s="25"/>
      <c r="O46" s="25"/>
    </row>
    <row r="47" spans="1:19" s="38" customFormat="1" ht="14.25">
      <c r="A47" s="314" t="s">
        <v>702</v>
      </c>
      <c r="B47" s="314"/>
      <c r="C47" s="314"/>
      <c r="D47" s="314"/>
      <c r="E47" s="314"/>
      <c r="F47" s="314"/>
      <c r="G47" s="314"/>
      <c r="H47" s="314"/>
      <c r="I47" s="314"/>
      <c r="J47" s="314"/>
      <c r="K47" s="314"/>
      <c r="L47" s="314"/>
      <c r="M47" s="314"/>
      <c r="N47" s="314"/>
      <c r="O47" s="314"/>
    </row>
    <row r="48" spans="1:19">
      <c r="A48" s="143"/>
      <c r="B48" s="10"/>
      <c r="C48" s="1693"/>
      <c r="D48" s="1693"/>
      <c r="E48" s="1693"/>
      <c r="F48" s="1693"/>
      <c r="G48" s="1693"/>
      <c r="H48" s="1693"/>
      <c r="I48" s="1693"/>
      <c r="J48" s="1693"/>
      <c r="K48" s="1693"/>
      <c r="L48" s="1693"/>
      <c r="M48" s="1693"/>
      <c r="N48" s="1693"/>
      <c r="O48" s="1693"/>
    </row>
    <row r="49" spans="3:15">
      <c r="C49" s="1693"/>
      <c r="D49" s="1693"/>
      <c r="E49" s="1693"/>
      <c r="F49" s="1693"/>
      <c r="G49" s="1693"/>
      <c r="H49" s="1693"/>
      <c r="I49" s="1693"/>
      <c r="J49" s="1693"/>
      <c r="K49" s="1693"/>
      <c r="L49" s="1693"/>
      <c r="M49" s="1693"/>
      <c r="N49" s="1693"/>
      <c r="O49" s="1693"/>
    </row>
  </sheetData>
  <mergeCells count="2">
    <mergeCell ref="A10:B12"/>
    <mergeCell ref="A7:B9"/>
  </mergeCells>
  <phoneticPr fontId="0" type="noConversion"/>
  <printOptions horizontalCentered="1" verticalCentered="1"/>
  <pageMargins left="0" right="0" top="0" bottom="0" header="0.511811023622047" footer="0.511811023622047"/>
  <pageSetup paperSize="9" scale="75"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O52"/>
  <sheetViews>
    <sheetView zoomScale="90" zoomScaleNormal="90" workbookViewId="0">
      <pane ySplit="12" topLeftCell="A40" activePane="bottomLeft" state="frozen"/>
      <selection sqref="A1:XFD1048576"/>
      <selection pane="bottomLeft" sqref="A1:XFD1048576"/>
    </sheetView>
  </sheetViews>
  <sheetFormatPr defaultColWidth="7.85546875" defaultRowHeight="15"/>
  <cols>
    <col min="1" max="2" width="9.28515625" style="25" customWidth="1"/>
    <col min="3" max="3" width="11.140625" style="13" customWidth="1"/>
    <col min="4" max="4" width="13.7109375" style="13" customWidth="1"/>
    <col min="5" max="5" width="12.7109375" style="13" customWidth="1"/>
    <col min="6" max="6" width="14.7109375" style="13" customWidth="1"/>
    <col min="7" max="8" width="14.28515625" style="13" customWidth="1"/>
    <col min="9" max="9" width="12.85546875" style="13" customWidth="1"/>
    <col min="10" max="12" width="13.7109375" style="13" customWidth="1"/>
    <col min="13" max="13" width="17.7109375" style="13" customWidth="1"/>
    <col min="14" max="14" width="8.7109375" style="13" customWidth="1"/>
    <col min="15" max="16384" width="7.85546875" style="13"/>
  </cols>
  <sheetData>
    <row r="1" spans="1:15" ht="18">
      <c r="A1" s="16" t="s">
        <v>1744</v>
      </c>
      <c r="B1" s="12"/>
      <c r="C1" s="11"/>
      <c r="D1" s="11"/>
      <c r="E1" s="11"/>
      <c r="F1" s="11"/>
      <c r="G1" s="11"/>
      <c r="H1" s="11"/>
      <c r="I1" s="11"/>
      <c r="J1" s="11"/>
      <c r="K1" s="11"/>
      <c r="L1" s="11"/>
      <c r="M1" s="11"/>
    </row>
    <row r="2" spans="1:15" ht="18">
      <c r="A2" s="986" t="s">
        <v>703</v>
      </c>
      <c r="B2" s="12"/>
      <c r="C2" s="11"/>
      <c r="D2" s="11"/>
      <c r="E2" s="11"/>
      <c r="F2" s="11"/>
      <c r="G2" s="11"/>
      <c r="H2" s="11"/>
      <c r="I2" s="11"/>
      <c r="J2" s="11"/>
      <c r="K2" s="11"/>
      <c r="L2" s="11"/>
      <c r="M2" s="11"/>
    </row>
    <row r="3" spans="1:15" ht="18">
      <c r="A3" s="16" t="s">
        <v>704</v>
      </c>
      <c r="B3" s="12"/>
      <c r="C3" s="11"/>
      <c r="D3" s="11"/>
      <c r="E3" s="11"/>
      <c r="F3" s="11"/>
      <c r="G3" s="11"/>
      <c r="H3" s="11"/>
      <c r="I3" s="11"/>
      <c r="J3" s="11"/>
      <c r="K3" s="11"/>
      <c r="L3" s="11"/>
      <c r="M3" s="11"/>
    </row>
    <row r="4" spans="1:15" ht="18">
      <c r="A4" s="986" t="s">
        <v>342</v>
      </c>
      <c r="B4" s="12"/>
      <c r="C4" s="11"/>
      <c r="D4" s="11"/>
      <c r="E4" s="11"/>
      <c r="F4" s="11"/>
      <c r="G4" s="11"/>
      <c r="H4" s="11"/>
      <c r="I4" s="11"/>
      <c r="J4" s="11"/>
      <c r="K4" s="11"/>
      <c r="L4" s="11"/>
      <c r="M4" s="11"/>
    </row>
    <row r="5" spans="1:15" ht="18" customHeight="1">
      <c r="A5" s="16" t="s">
        <v>341</v>
      </c>
      <c r="B5" s="12"/>
      <c r="C5" s="11"/>
      <c r="D5" s="11"/>
      <c r="E5" s="11"/>
      <c r="F5" s="11"/>
      <c r="G5" s="11"/>
      <c r="H5" s="11"/>
      <c r="I5" s="11"/>
      <c r="J5" s="11"/>
      <c r="K5" s="11"/>
      <c r="L5" s="11"/>
      <c r="M5" s="11"/>
    </row>
    <row r="6" spans="1:15" ht="1.5" hidden="1" customHeight="1">
      <c r="A6" s="16"/>
      <c r="B6" s="12"/>
      <c r="C6" s="11"/>
      <c r="D6" s="11" t="s">
        <v>705</v>
      </c>
      <c r="E6" s="11"/>
      <c r="F6" s="11"/>
      <c r="G6" s="11"/>
      <c r="H6" s="11"/>
      <c r="I6" s="11"/>
      <c r="J6" s="11"/>
      <c r="K6" s="11"/>
      <c r="L6" s="11" t="s">
        <v>705</v>
      </c>
      <c r="M6" s="11"/>
    </row>
    <row r="7" spans="1:15">
      <c r="A7" s="8" t="s">
        <v>339</v>
      </c>
      <c r="B7" s="12"/>
      <c r="C7" s="14"/>
      <c r="D7" s="14"/>
      <c r="E7" s="14"/>
      <c r="F7" s="14"/>
      <c r="G7" s="14"/>
      <c r="H7" s="14"/>
      <c r="I7" s="14"/>
      <c r="J7" s="14"/>
      <c r="K7" s="14"/>
      <c r="L7" s="14"/>
      <c r="M7" s="21" t="s">
        <v>340</v>
      </c>
    </row>
    <row r="8" spans="1:15" s="39" customFormat="1" ht="18.600000000000001" customHeight="1">
      <c r="A8" s="53"/>
      <c r="B8" s="124"/>
      <c r="C8" s="297" t="s">
        <v>448</v>
      </c>
      <c r="D8" s="120"/>
      <c r="E8" s="120"/>
      <c r="F8" s="120"/>
      <c r="G8" s="120"/>
      <c r="H8" s="120"/>
      <c r="I8" s="130"/>
      <c r="J8" s="298" t="s">
        <v>446</v>
      </c>
      <c r="K8" s="121"/>
      <c r="L8" s="125"/>
      <c r="M8" s="1097" t="s">
        <v>706</v>
      </c>
    </row>
    <row r="9" spans="1:15" s="39" customFormat="1" ht="15.75">
      <c r="A9" s="1647"/>
      <c r="B9" s="1621"/>
      <c r="C9" s="69"/>
      <c r="D9" s="77" t="s">
        <v>449</v>
      </c>
      <c r="E9" s="69"/>
      <c r="F9" s="77" t="s">
        <v>455</v>
      </c>
      <c r="G9" s="22" t="s">
        <v>361</v>
      </c>
      <c r="H9" s="112"/>
      <c r="I9" s="77"/>
      <c r="J9" s="69"/>
      <c r="K9" s="126" t="s">
        <v>342</v>
      </c>
      <c r="L9" s="230" t="s">
        <v>401</v>
      </c>
      <c r="M9" s="126" t="s">
        <v>707</v>
      </c>
    </row>
    <row r="10" spans="1:15" s="39" customFormat="1" ht="15.95" customHeight="1">
      <c r="A10" s="24" t="s">
        <v>349</v>
      </c>
      <c r="B10" s="72"/>
      <c r="C10" s="92" t="s">
        <v>708</v>
      </c>
      <c r="D10" s="77" t="s">
        <v>453</v>
      </c>
      <c r="E10" s="77" t="s">
        <v>403</v>
      </c>
      <c r="F10" s="268" t="s">
        <v>687</v>
      </c>
      <c r="G10" s="94" t="s">
        <v>709</v>
      </c>
      <c r="H10" s="72"/>
      <c r="I10" s="77" t="s">
        <v>688</v>
      </c>
      <c r="J10" s="126" t="s">
        <v>352</v>
      </c>
      <c r="K10" s="126" t="s">
        <v>345</v>
      </c>
      <c r="L10" s="230" t="s">
        <v>342</v>
      </c>
      <c r="M10" s="51" t="s">
        <v>710</v>
      </c>
    </row>
    <row r="11" spans="1:15" s="39" customFormat="1" ht="30.75" customHeight="1">
      <c r="A11" s="115" t="s">
        <v>357</v>
      </c>
      <c r="B11" s="60"/>
      <c r="C11" s="225" t="s">
        <v>711</v>
      </c>
      <c r="D11" s="2003" t="s">
        <v>336</v>
      </c>
      <c r="E11" s="104" t="s">
        <v>376</v>
      </c>
      <c r="F11" s="51" t="s">
        <v>712</v>
      </c>
      <c r="G11" s="224" t="s">
        <v>713</v>
      </c>
      <c r="H11" s="224" t="s">
        <v>714</v>
      </c>
      <c r="I11" s="223" t="s">
        <v>370</v>
      </c>
      <c r="J11" s="222" t="s">
        <v>363</v>
      </c>
      <c r="K11" s="51" t="s">
        <v>715</v>
      </c>
      <c r="L11" s="221" t="s">
        <v>716</v>
      </c>
      <c r="M11" s="51" t="s">
        <v>717</v>
      </c>
    </row>
    <row r="12" spans="1:15" s="39" customFormat="1" ht="15.75">
      <c r="A12" s="47"/>
      <c r="B12" s="66"/>
      <c r="C12" s="127"/>
      <c r="D12" s="2004"/>
      <c r="E12" s="52" t="s">
        <v>718</v>
      </c>
      <c r="F12" s="1099" t="s">
        <v>719</v>
      </c>
      <c r="G12" s="52" t="s">
        <v>720</v>
      </c>
      <c r="H12" s="52" t="s">
        <v>721</v>
      </c>
      <c r="I12" s="52"/>
      <c r="J12" s="52"/>
      <c r="K12" s="128"/>
      <c r="L12" s="129"/>
      <c r="M12" s="1099" t="s">
        <v>722</v>
      </c>
      <c r="N12" s="39" t="s">
        <v>723</v>
      </c>
      <c r="O12" s="39" t="s">
        <v>724</v>
      </c>
    </row>
    <row r="13" spans="1:15" s="303" customFormat="1" ht="20.25" customHeight="1">
      <c r="A13" s="402">
        <v>2012</v>
      </c>
      <c r="B13" s="403"/>
      <c r="C13" s="1648">
        <v>101.05313700830682</v>
      </c>
      <c r="D13" s="897">
        <v>1299.7519076954909</v>
      </c>
      <c r="E13" s="758">
        <v>2677.2041366684225</v>
      </c>
      <c r="F13" s="758">
        <v>7994.23251742104</v>
      </c>
      <c r="G13" s="756">
        <v>198.00199529778999</v>
      </c>
      <c r="H13" s="1649">
        <v>2162.7923135630899</v>
      </c>
      <c r="I13" s="757">
        <v>747.09869510124042</v>
      </c>
      <c r="J13" s="758">
        <v>15180.187142755382</v>
      </c>
      <c r="K13" s="1650">
        <v>11783.434111504797</v>
      </c>
      <c r="L13" s="759">
        <v>26963.621254260179</v>
      </c>
      <c r="M13" s="964">
        <v>6801.7167794443631</v>
      </c>
      <c r="N13" s="1651">
        <v>5.2440000001865883E-2</v>
      </c>
      <c r="O13" s="871">
        <v>0</v>
      </c>
    </row>
    <row r="14" spans="1:15" s="405" customFormat="1" ht="14.25" customHeight="1">
      <c r="A14" s="353">
        <v>2013</v>
      </c>
      <c r="B14" s="404"/>
      <c r="C14" s="1652">
        <v>116.871074151</v>
      </c>
      <c r="D14" s="1653">
        <v>1268.4822365049999</v>
      </c>
      <c r="E14" s="1654">
        <v>1632.7456082046447</v>
      </c>
      <c r="F14" s="1654">
        <v>8519.2450403764451</v>
      </c>
      <c r="G14" s="1655">
        <v>174.79094846700002</v>
      </c>
      <c r="H14" s="1656">
        <v>3014.6830955874998</v>
      </c>
      <c r="I14" s="1657">
        <v>776.92353398097998</v>
      </c>
      <c r="J14" s="1654">
        <v>15503.74397127257</v>
      </c>
      <c r="K14" s="1658">
        <v>12814.172880285918</v>
      </c>
      <c r="L14" s="1659">
        <v>28317.91685155849</v>
      </c>
      <c r="M14" s="1660">
        <v>5679.1146237540006</v>
      </c>
      <c r="N14" s="1651">
        <v>2.4339999997664563E-3</v>
      </c>
      <c r="O14" s="871">
        <v>0</v>
      </c>
    </row>
    <row r="15" spans="1:15" s="405" customFormat="1" ht="14.25" customHeight="1">
      <c r="A15" s="353">
        <v>2014</v>
      </c>
      <c r="B15" s="404"/>
      <c r="C15" s="1652">
        <v>117.257006902</v>
      </c>
      <c r="D15" s="1653">
        <v>1575.8315755581277</v>
      </c>
      <c r="E15" s="1654">
        <v>1511.1679769156808</v>
      </c>
      <c r="F15" s="1654">
        <v>8019.2158201434704</v>
      </c>
      <c r="G15" s="1655">
        <v>185.07316912599998</v>
      </c>
      <c r="H15" s="1656">
        <v>3280.7113731230729</v>
      </c>
      <c r="I15" s="1657">
        <v>888.44825523234795</v>
      </c>
      <c r="J15" s="1654">
        <v>15577.705176901431</v>
      </c>
      <c r="K15" s="1658">
        <v>14505.515679656026</v>
      </c>
      <c r="L15" s="1659">
        <v>30083.220856557462</v>
      </c>
      <c r="M15" s="1660">
        <v>4991.6170460083003</v>
      </c>
      <c r="N15" s="1651">
        <v>-9.9270437203813344E-8</v>
      </c>
      <c r="O15" s="871">
        <v>0</v>
      </c>
    </row>
    <row r="16" spans="1:15" s="405" customFormat="1" ht="14.25" customHeight="1">
      <c r="A16" s="353">
        <v>2015</v>
      </c>
      <c r="B16" s="404"/>
      <c r="C16" s="1652">
        <v>124.93659186170002</v>
      </c>
      <c r="D16" s="1653">
        <v>1183.7338495305037</v>
      </c>
      <c r="E16" s="1654">
        <v>1767.8863280111586</v>
      </c>
      <c r="F16" s="1654">
        <v>8627.4141532148751</v>
      </c>
      <c r="G16" s="1655">
        <v>297.13861029499992</v>
      </c>
      <c r="H16" s="1656">
        <v>3604.7620695392507</v>
      </c>
      <c r="I16" s="1657">
        <v>917.76130067782003</v>
      </c>
      <c r="J16" s="1654">
        <v>16523.552903078973</v>
      </c>
      <c r="K16" s="1658">
        <v>14378.745316284207</v>
      </c>
      <c r="L16" s="1659">
        <v>30902.29821936318</v>
      </c>
      <c r="M16" s="1660">
        <v>3549.4861080687351</v>
      </c>
      <c r="N16" s="1651">
        <v>-8.0000051334423006E-2</v>
      </c>
      <c r="O16" s="871">
        <v>0</v>
      </c>
    </row>
    <row r="17" spans="1:15" s="405" customFormat="1" ht="14.25" customHeight="1">
      <c r="A17" s="353">
        <v>2016</v>
      </c>
      <c r="B17" s="404"/>
      <c r="C17" s="1652">
        <v>135.30073358308633</v>
      </c>
      <c r="D17" s="1653">
        <v>1018.7022749116126</v>
      </c>
      <c r="E17" s="1654">
        <v>2070.7252222487086</v>
      </c>
      <c r="F17" s="1654">
        <v>8755.5592465315076</v>
      </c>
      <c r="G17" s="1655">
        <v>293.39917654400006</v>
      </c>
      <c r="H17" s="1656">
        <v>4342.8140858987144</v>
      </c>
      <c r="I17" s="1657">
        <v>732.53085481721962</v>
      </c>
      <c r="J17" s="1654">
        <v>17349.011085939197</v>
      </c>
      <c r="K17" s="1658">
        <v>13864.540338904006</v>
      </c>
      <c r="L17" s="1659">
        <v>31213.541424843206</v>
      </c>
      <c r="M17" s="1660">
        <v>4043.1942213319253</v>
      </c>
      <c r="N17" s="1651">
        <v>-2.0508595655769568E-2</v>
      </c>
      <c r="O17" s="871">
        <v>-9.9999999965802999E-3</v>
      </c>
    </row>
    <row r="18" spans="1:15" s="405" customFormat="1" ht="14.25" customHeight="1">
      <c r="A18" s="353">
        <v>2017</v>
      </c>
      <c r="B18" s="404"/>
      <c r="C18" s="1652">
        <v>135.87010868949105</v>
      </c>
      <c r="D18" s="1653">
        <v>1130.2101811241891</v>
      </c>
      <c r="E18" s="1654">
        <v>1860.4555624995869</v>
      </c>
      <c r="F18" s="1654">
        <v>8970.1976701133171</v>
      </c>
      <c r="G18" s="1655">
        <v>333.19405482585466</v>
      </c>
      <c r="H18" s="1656">
        <v>4737.1702734140645</v>
      </c>
      <c r="I18" s="1657">
        <v>857.84656973846245</v>
      </c>
      <c r="J18" s="1654">
        <v>18024.964402942245</v>
      </c>
      <c r="K18" s="1658">
        <v>13364.043650535194</v>
      </c>
      <c r="L18" s="1659">
        <v>31388.988053477431</v>
      </c>
      <c r="M18" s="1660">
        <v>5461.3227363955975</v>
      </c>
      <c r="N18" s="1651">
        <v>1.9982537281293844E-2</v>
      </c>
      <c r="O18" s="871">
        <v>-2.0000000007712515E-2</v>
      </c>
    </row>
    <row r="19" spans="1:15" s="318" customFormat="1" ht="14.25" customHeight="1">
      <c r="A19" s="836">
        <v>2018</v>
      </c>
      <c r="B19" s="837"/>
      <c r="C19" s="1661">
        <v>153.61401866671198</v>
      </c>
      <c r="D19" s="712">
        <v>889.0274201716195</v>
      </c>
      <c r="E19" s="801">
        <v>2070.5527012026528</v>
      </c>
      <c r="F19" s="801">
        <v>9860.5224357719762</v>
      </c>
      <c r="G19" s="686">
        <v>261.09804778127256</v>
      </c>
      <c r="H19" s="1662">
        <v>4790.9151197145866</v>
      </c>
      <c r="I19" s="1663">
        <v>913.60152774705796</v>
      </c>
      <c r="J19" s="801">
        <v>18939.31694201149</v>
      </c>
      <c r="K19" s="1664">
        <v>13629.708080063867</v>
      </c>
      <c r="L19" s="1665">
        <v>32569.025022075359</v>
      </c>
      <c r="M19" s="1666">
        <v>6068.6923156719404</v>
      </c>
      <c r="N19" s="1667">
        <v>-1.4329044386727219E-2</v>
      </c>
      <c r="O19" s="871">
        <v>0</v>
      </c>
    </row>
    <row r="20" spans="1:15" s="318" customFormat="1" ht="14.25" customHeight="1">
      <c r="A20" s="836">
        <v>2019</v>
      </c>
      <c r="B20" s="837"/>
      <c r="C20" s="1661">
        <v>152.01815108439322</v>
      </c>
      <c r="D20" s="712">
        <v>1443.5138628727032</v>
      </c>
      <c r="E20" s="801">
        <v>1956.5127468639735</v>
      </c>
      <c r="F20" s="801">
        <v>9966.7851993423283</v>
      </c>
      <c r="G20" s="686">
        <v>301.55684848336523</v>
      </c>
      <c r="H20" s="1662">
        <v>5235.0001561828694</v>
      </c>
      <c r="I20" s="1663">
        <v>891.202485273717</v>
      </c>
      <c r="J20" s="801">
        <v>19946.568477436442</v>
      </c>
      <c r="K20" s="1664">
        <v>15423.23278930428</v>
      </c>
      <c r="L20" s="1665">
        <v>35369.801266740717</v>
      </c>
      <c r="M20" s="1666">
        <v>6799.8420027608672</v>
      </c>
      <c r="N20" s="1667">
        <v>-2.0972666909301552E-2</v>
      </c>
      <c r="O20" s="871">
        <v>0</v>
      </c>
    </row>
    <row r="21" spans="1:15" s="318" customFormat="1" ht="14.25" customHeight="1">
      <c r="A21" s="836">
        <v>2020</v>
      </c>
      <c r="B21" s="837"/>
      <c r="C21" s="1661">
        <v>152.14040643960661</v>
      </c>
      <c r="D21" s="712">
        <v>1343.9381437547299</v>
      </c>
      <c r="E21" s="801">
        <v>1815.8812734186554</v>
      </c>
      <c r="F21" s="801">
        <v>10644.319226108561</v>
      </c>
      <c r="G21" s="686">
        <v>369.604072205649</v>
      </c>
      <c r="H21" s="1662">
        <v>5641.1092276645286</v>
      </c>
      <c r="I21" s="1663">
        <v>972.75730277415607</v>
      </c>
      <c r="J21" s="801">
        <v>20939.749652365885</v>
      </c>
      <c r="K21" s="1664">
        <v>14507.584865149944</v>
      </c>
      <c r="L21" s="1665">
        <v>35447.334517515825</v>
      </c>
      <c r="M21" s="1666">
        <v>7078.9765895044402</v>
      </c>
      <c r="N21" s="1667">
        <v>-2.3874235921539366E-12</v>
      </c>
      <c r="O21" s="871">
        <v>0</v>
      </c>
    </row>
    <row r="22" spans="1:15" s="318" customFormat="1" ht="14.25" customHeight="1">
      <c r="A22" s="1018">
        <v>2021</v>
      </c>
      <c r="B22" s="1373"/>
      <c r="C22" s="1668">
        <v>145.95841701867218</v>
      </c>
      <c r="D22" s="1426">
        <v>1748.0306685540097</v>
      </c>
      <c r="E22" s="1430">
        <v>1919.9081666985462</v>
      </c>
      <c r="F22" s="1430">
        <v>11111.127374236223</v>
      </c>
      <c r="G22" s="1533">
        <v>454.44417880146625</v>
      </c>
      <c r="H22" s="1669">
        <v>5824.9829172615428</v>
      </c>
      <c r="I22" s="1670">
        <v>921.75746726784905</v>
      </c>
      <c r="J22" s="1430">
        <v>22126.199189433308</v>
      </c>
      <c r="K22" s="1671">
        <v>15247.818099927881</v>
      </c>
      <c r="L22" s="1672">
        <v>37374.017289361189</v>
      </c>
      <c r="M22" s="1673">
        <v>7469.5470989989062</v>
      </c>
      <c r="N22" s="1667">
        <v>-1.0000405001619583E-2</v>
      </c>
      <c r="O22" s="871">
        <v>0</v>
      </c>
    </row>
    <row r="23" spans="1:15" s="303" customFormat="1" ht="20.25" customHeight="1">
      <c r="A23" s="402">
        <v>2020</v>
      </c>
      <c r="B23" s="403" t="s">
        <v>214</v>
      </c>
      <c r="C23" s="755">
        <v>152.14040643960661</v>
      </c>
      <c r="D23" s="897">
        <v>1343.9381437547299</v>
      </c>
      <c r="E23" s="758">
        <v>1815.8812734186554</v>
      </c>
      <c r="F23" s="758">
        <v>10644.319226108561</v>
      </c>
      <c r="G23" s="756">
        <v>369.604072205649</v>
      </c>
      <c r="H23" s="756">
        <v>5641.1092276645286</v>
      </c>
      <c r="I23" s="757">
        <v>972.75730277415607</v>
      </c>
      <c r="J23" s="758">
        <v>20939.749652365885</v>
      </c>
      <c r="K23" s="758">
        <v>14507.584865149944</v>
      </c>
      <c r="L23" s="759">
        <v>35447.334517515825</v>
      </c>
      <c r="M23" s="964">
        <v>7078.9765895044402</v>
      </c>
      <c r="N23" s="876">
        <v>-2.3874235921539366E-12</v>
      </c>
      <c r="O23" s="311">
        <v>0</v>
      </c>
    </row>
    <row r="24" spans="1:15" s="318" customFormat="1" ht="21" customHeight="1">
      <c r="A24" s="836">
        <v>2021</v>
      </c>
      <c r="B24" s="837" t="s">
        <v>211</v>
      </c>
      <c r="C24" s="1661">
        <v>140.77473840022748</v>
      </c>
      <c r="D24" s="712">
        <v>1985.28396285127</v>
      </c>
      <c r="E24" s="801">
        <v>2013.3196307070609</v>
      </c>
      <c r="F24" s="801">
        <v>10628.086305836667</v>
      </c>
      <c r="G24" s="686">
        <v>468.3504632572147</v>
      </c>
      <c r="H24" s="1662">
        <v>5316.8408592007136</v>
      </c>
      <c r="I24" s="1663">
        <v>1011.0081451541976</v>
      </c>
      <c r="J24" s="801">
        <v>21563.684105407348</v>
      </c>
      <c r="K24" s="1664">
        <v>13751.352002335823</v>
      </c>
      <c r="L24" s="1665">
        <v>35315.05610774317</v>
      </c>
      <c r="M24" s="1674">
        <v>7805.9293936709673</v>
      </c>
      <c r="N24" s="1651">
        <v>1.999999999566171E-2</v>
      </c>
      <c r="O24" s="871">
        <v>1.9999999998617568E-2</v>
      </c>
    </row>
    <row r="25" spans="1:15" s="318" customFormat="1" ht="14.25" customHeight="1">
      <c r="A25" s="836"/>
      <c r="B25" s="837" t="s">
        <v>212</v>
      </c>
      <c r="C25" s="1661">
        <v>135.77998332688978</v>
      </c>
      <c r="D25" s="712">
        <v>2067.30120131173</v>
      </c>
      <c r="E25" s="801">
        <v>2002.6596122600558</v>
      </c>
      <c r="F25" s="801">
        <v>10848.331326947648</v>
      </c>
      <c r="G25" s="686">
        <v>450.20040269035724</v>
      </c>
      <c r="H25" s="1662">
        <v>5559.9942041253316</v>
      </c>
      <c r="I25" s="1663">
        <v>952.73189608812424</v>
      </c>
      <c r="J25" s="801">
        <v>22016.988626750135</v>
      </c>
      <c r="K25" s="1664">
        <v>14552.013731554471</v>
      </c>
      <c r="L25" s="1665">
        <v>36569.002358304606</v>
      </c>
      <c r="M25" s="1666">
        <v>6475.3121074194669</v>
      </c>
      <c r="N25" s="1667">
        <v>-1.0000000002378329E-2</v>
      </c>
      <c r="O25" s="871">
        <v>0</v>
      </c>
    </row>
    <row r="26" spans="1:15" s="318" customFormat="1" ht="14.25" customHeight="1">
      <c r="A26" s="836"/>
      <c r="B26" s="837" t="s">
        <v>213</v>
      </c>
      <c r="C26" s="1661">
        <v>134.86038431161577</v>
      </c>
      <c r="D26" s="712">
        <v>2449.54024127606</v>
      </c>
      <c r="E26" s="801">
        <v>2019.4174626505278</v>
      </c>
      <c r="F26" s="801">
        <v>10959.825411885593</v>
      </c>
      <c r="G26" s="686">
        <v>371.52960075105636</v>
      </c>
      <c r="H26" s="1662">
        <v>5472.4637915997246</v>
      </c>
      <c r="I26" s="1663">
        <v>960.47463609554711</v>
      </c>
      <c r="J26" s="801">
        <v>22368.061529620125</v>
      </c>
      <c r="K26" s="1664">
        <v>14001.677393715116</v>
      </c>
      <c r="L26" s="1665">
        <v>36369.788923335247</v>
      </c>
      <c r="M26" s="1666">
        <v>7281.3745768821427</v>
      </c>
      <c r="N26" s="1667">
        <v>-4.9998949996052033E-2</v>
      </c>
      <c r="O26" s="871">
        <v>5.0000000006548362E-2</v>
      </c>
    </row>
    <row r="27" spans="1:15" s="318" customFormat="1" ht="14.25" customHeight="1">
      <c r="A27" s="836"/>
      <c r="B27" s="837" t="s">
        <v>214</v>
      </c>
      <c r="C27" s="1661">
        <v>145.95841701867218</v>
      </c>
      <c r="D27" s="712">
        <v>1748.0306685540097</v>
      </c>
      <c r="E27" s="801">
        <v>1919.9081666985462</v>
      </c>
      <c r="F27" s="801">
        <v>11111.127374236223</v>
      </c>
      <c r="G27" s="686">
        <v>454.44417880146625</v>
      </c>
      <c r="H27" s="1662">
        <v>5824.9829172615428</v>
      </c>
      <c r="I27" s="1663">
        <v>921.75746726784905</v>
      </c>
      <c r="J27" s="801">
        <v>22126.199189433308</v>
      </c>
      <c r="K27" s="1664">
        <v>15247.818099927881</v>
      </c>
      <c r="L27" s="1665">
        <v>37374.017289361189</v>
      </c>
      <c r="M27" s="1666">
        <v>7469.5470989989062</v>
      </c>
      <c r="N27" s="1667">
        <v>-1.0000405001619583E-2</v>
      </c>
      <c r="O27" s="871">
        <v>0</v>
      </c>
    </row>
    <row r="28" spans="1:15" s="318" customFormat="1" ht="21" customHeight="1">
      <c r="A28" s="836">
        <v>2022</v>
      </c>
      <c r="B28" s="837" t="s">
        <v>211</v>
      </c>
      <c r="C28" s="1661">
        <v>140.90696156095447</v>
      </c>
      <c r="D28" s="712">
        <v>1993.6525548925999</v>
      </c>
      <c r="E28" s="801">
        <v>2136.917433627068</v>
      </c>
      <c r="F28" s="801">
        <v>11311.337758130621</v>
      </c>
      <c r="G28" s="686">
        <v>420.95648796546629</v>
      </c>
      <c r="H28" s="1662">
        <v>5807.8935838918578</v>
      </c>
      <c r="I28" s="1663">
        <v>929.3302018323792</v>
      </c>
      <c r="J28" s="801">
        <v>22741.024981495946</v>
      </c>
      <c r="K28" s="1664">
        <v>14109.466446794209</v>
      </c>
      <c r="L28" s="1665">
        <v>36850.491428290159</v>
      </c>
      <c r="M28" s="1666">
        <v>8744.2480702405828</v>
      </c>
      <c r="N28" s="1667">
        <v>2.9999595000049339E-2</v>
      </c>
      <c r="O28" s="871">
        <v>0</v>
      </c>
    </row>
    <row r="29" spans="1:15" s="318" customFormat="1">
      <c r="A29" s="836"/>
      <c r="B29" s="837" t="s">
        <v>212</v>
      </c>
      <c r="C29" s="1661">
        <v>159.20473772154088</v>
      </c>
      <c r="D29" s="712">
        <v>2242.6889576322192</v>
      </c>
      <c r="E29" s="801">
        <v>2037.2265283017673</v>
      </c>
      <c r="F29" s="801">
        <v>11400.297716954075</v>
      </c>
      <c r="G29" s="686">
        <v>593.08040880997248</v>
      </c>
      <c r="H29" s="1662">
        <v>5962.4202711786538</v>
      </c>
      <c r="I29" s="1663">
        <v>971.00574183564515</v>
      </c>
      <c r="J29" s="801">
        <v>23365.945473399286</v>
      </c>
      <c r="K29" s="1664">
        <v>14831.660097280421</v>
      </c>
      <c r="L29" s="1665">
        <v>38197.635570679704</v>
      </c>
      <c r="M29" s="1666">
        <v>9003.1974765941122</v>
      </c>
      <c r="N29" s="1667">
        <v>2.1110965414095517E-2</v>
      </c>
      <c r="O29" s="871">
        <v>2.9999999997016857E-2</v>
      </c>
    </row>
    <row r="30" spans="1:15" s="318" customFormat="1">
      <c r="A30" s="1018"/>
      <c r="B30" s="1373" t="s">
        <v>213</v>
      </c>
      <c r="C30" s="1668">
        <v>133.42845253416189</v>
      </c>
      <c r="D30" s="1426">
        <v>3047.8038207478039</v>
      </c>
      <c r="E30" s="1430">
        <v>1687.9701958536716</v>
      </c>
      <c r="F30" s="1430">
        <v>11789.421019735362</v>
      </c>
      <c r="G30" s="1533">
        <v>646.20854318511567</v>
      </c>
      <c r="H30" s="1669">
        <v>5525.9906378818077</v>
      </c>
      <c r="I30" s="1670">
        <v>1046.2700568275245</v>
      </c>
      <c r="J30" s="1430">
        <v>23877.092726765452</v>
      </c>
      <c r="K30" s="1671">
        <v>13720.135940682503</v>
      </c>
      <c r="L30" s="1672">
        <v>37597.228667447955</v>
      </c>
      <c r="M30" s="1673">
        <v>9194.0056258976692</v>
      </c>
      <c r="N30" s="1667">
        <v>6.8212102632969618E-12</v>
      </c>
      <c r="O30" s="871">
        <v>0</v>
      </c>
    </row>
    <row r="31" spans="1:15" s="303" customFormat="1" ht="20.25" customHeight="1">
      <c r="A31" s="402">
        <v>2021</v>
      </c>
      <c r="B31" s="403" t="s">
        <v>390</v>
      </c>
      <c r="C31" s="755">
        <v>135.2130268209801</v>
      </c>
      <c r="D31" s="897">
        <v>2526.47997385484</v>
      </c>
      <c r="E31" s="758">
        <v>1999.4637012507599</v>
      </c>
      <c r="F31" s="758">
        <v>10996.393950000091</v>
      </c>
      <c r="G31" s="756">
        <v>391.1625224406863</v>
      </c>
      <c r="H31" s="756">
        <v>5619.7179199626335</v>
      </c>
      <c r="I31" s="757">
        <v>969.53741138365444</v>
      </c>
      <c r="J31" s="758">
        <v>22637.958506358646</v>
      </c>
      <c r="K31" s="758">
        <v>13750.624558316136</v>
      </c>
      <c r="L31" s="759">
        <v>36388.573064674776</v>
      </c>
      <c r="M31" s="964">
        <v>7817.372540272685</v>
      </c>
      <c r="N31" s="876">
        <v>-9.9993549977170915E-3</v>
      </c>
      <c r="O31" s="311">
        <v>-1.0000000005675247E-2</v>
      </c>
    </row>
    <row r="32" spans="1:15" s="303" customFormat="1" ht="14.25" customHeight="1">
      <c r="A32" s="402"/>
      <c r="B32" s="403" t="s">
        <v>391</v>
      </c>
      <c r="C32" s="755">
        <v>151.33156649414835</v>
      </c>
      <c r="D32" s="897">
        <v>2277.7356127470002</v>
      </c>
      <c r="E32" s="758">
        <v>1894.5262830212703</v>
      </c>
      <c r="F32" s="758">
        <v>11132.40939290069</v>
      </c>
      <c r="G32" s="756">
        <v>436.29823163368633</v>
      </c>
      <c r="H32" s="756">
        <v>5807.453747581545</v>
      </c>
      <c r="I32" s="757">
        <v>962.05548429313978</v>
      </c>
      <c r="J32" s="758">
        <v>22661.810319316475</v>
      </c>
      <c r="K32" s="758">
        <v>14203.358050354118</v>
      </c>
      <c r="L32" s="759">
        <v>36865.158369670593</v>
      </c>
      <c r="M32" s="964">
        <v>8007.8245545152959</v>
      </c>
      <c r="N32" s="876">
        <v>6.4499442942178575E-7</v>
      </c>
      <c r="O32" s="311">
        <v>-1.0000000000218279E-2</v>
      </c>
    </row>
    <row r="33" spans="1:15" s="303" customFormat="1" ht="14.25" customHeight="1">
      <c r="A33" s="402"/>
      <c r="B33" s="403" t="s">
        <v>392</v>
      </c>
      <c r="C33" s="755">
        <v>145.95841701867218</v>
      </c>
      <c r="D33" s="897">
        <v>1748.0306685540097</v>
      </c>
      <c r="E33" s="758">
        <v>1919.9081666985462</v>
      </c>
      <c r="F33" s="758">
        <v>11111.127374236223</v>
      </c>
      <c r="G33" s="756">
        <v>454.44417880146625</v>
      </c>
      <c r="H33" s="756">
        <v>5824.9829172615428</v>
      </c>
      <c r="I33" s="757">
        <v>921.75746726784905</v>
      </c>
      <c r="J33" s="758">
        <v>22126.199189433308</v>
      </c>
      <c r="K33" s="758">
        <v>15247.818099927881</v>
      </c>
      <c r="L33" s="759">
        <v>37374.017289361189</v>
      </c>
      <c r="M33" s="964">
        <v>7469.5470989989062</v>
      </c>
      <c r="N33" s="876">
        <v>-1.0000405001619583E-2</v>
      </c>
      <c r="O33" s="311">
        <v>0</v>
      </c>
    </row>
    <row r="34" spans="1:15" s="303" customFormat="1" ht="21" customHeight="1">
      <c r="A34" s="402">
        <v>2022</v>
      </c>
      <c r="B34" s="403" t="s">
        <v>393</v>
      </c>
      <c r="C34" s="755">
        <v>142.18757804493686</v>
      </c>
      <c r="D34" s="897">
        <v>2138.5154893145323</v>
      </c>
      <c r="E34" s="758">
        <v>1957.4968908276105</v>
      </c>
      <c r="F34" s="758">
        <v>11122.126893348224</v>
      </c>
      <c r="G34" s="756">
        <v>470.56369925846627</v>
      </c>
      <c r="H34" s="756">
        <v>5793.1004545671976</v>
      </c>
      <c r="I34" s="757">
        <v>931.84981048134716</v>
      </c>
      <c r="J34" s="758">
        <v>22555.828815842313</v>
      </c>
      <c r="K34" s="758">
        <v>14729.728977232011</v>
      </c>
      <c r="L34" s="759">
        <v>37285.520086782199</v>
      </c>
      <c r="M34" s="964">
        <v>8100.5567335864998</v>
      </c>
      <c r="N34" s="876">
        <v>-1.2000000002558409E-2</v>
      </c>
      <c r="O34" s="311">
        <v>-3.7706292125221808E-2</v>
      </c>
    </row>
    <row r="35" spans="1:15" s="303" customFormat="1" ht="16.5" customHeight="1">
      <c r="A35" s="402"/>
      <c r="B35" s="403" t="s">
        <v>394</v>
      </c>
      <c r="C35" s="755">
        <v>135.78110332791169</v>
      </c>
      <c r="D35" s="897">
        <v>2397.5431079393738</v>
      </c>
      <c r="E35" s="758">
        <v>2025.5231614336471</v>
      </c>
      <c r="F35" s="758">
        <v>11193.452533395128</v>
      </c>
      <c r="G35" s="756">
        <v>481.83715512146637</v>
      </c>
      <c r="H35" s="756">
        <v>5775.0874232536808</v>
      </c>
      <c r="I35" s="757">
        <v>946.72700317953831</v>
      </c>
      <c r="J35" s="758">
        <v>22955.93148741675</v>
      </c>
      <c r="K35" s="758">
        <v>15262.19089431666</v>
      </c>
      <c r="L35" s="759">
        <v>38218.132381733405</v>
      </c>
      <c r="M35" s="964">
        <v>8521.42372618029</v>
      </c>
      <c r="N35" s="876">
        <v>-2.0000233995688177E-2</v>
      </c>
      <c r="O35" s="311">
        <v>9.9999999947613105E-3</v>
      </c>
    </row>
    <row r="36" spans="1:15" s="303" customFormat="1" ht="16.5" customHeight="1">
      <c r="A36" s="402"/>
      <c r="B36" s="403" t="s">
        <v>383</v>
      </c>
      <c r="C36" s="755">
        <v>140.90696156095447</v>
      </c>
      <c r="D36" s="897">
        <v>1993.6525548925999</v>
      </c>
      <c r="E36" s="758">
        <v>2136.917433627068</v>
      </c>
      <c r="F36" s="758">
        <v>11311.337758130621</v>
      </c>
      <c r="G36" s="756">
        <v>420.95648796546629</v>
      </c>
      <c r="H36" s="756">
        <v>5807.8935838918578</v>
      </c>
      <c r="I36" s="757">
        <v>929.3302018323792</v>
      </c>
      <c r="J36" s="758">
        <v>22741.024981495946</v>
      </c>
      <c r="K36" s="758">
        <v>14109.466446794209</v>
      </c>
      <c r="L36" s="759">
        <v>36850.491428290159</v>
      </c>
      <c r="M36" s="964">
        <v>8744.2480702405828</v>
      </c>
      <c r="N36" s="876">
        <v>2.9999595000049339E-2</v>
      </c>
      <c r="O36" s="311">
        <v>0</v>
      </c>
    </row>
    <row r="37" spans="1:15" s="303" customFormat="1" ht="16.5" customHeight="1">
      <c r="A37" s="402"/>
      <c r="B37" s="403" t="s">
        <v>384</v>
      </c>
      <c r="C37" s="755">
        <v>150.39261333791725</v>
      </c>
      <c r="D37" s="897">
        <v>2051.1196567641978</v>
      </c>
      <c r="E37" s="758">
        <v>2040.6448676527334</v>
      </c>
      <c r="F37" s="758">
        <v>11475.909483746285</v>
      </c>
      <c r="G37" s="756">
        <v>383.58876424097252</v>
      </c>
      <c r="H37" s="756">
        <v>5855.9737576365515</v>
      </c>
      <c r="I37" s="757">
        <v>902.79733175671515</v>
      </c>
      <c r="J37" s="758">
        <v>22860.436474730373</v>
      </c>
      <c r="K37" s="758">
        <v>14779.978166989076</v>
      </c>
      <c r="L37" s="759">
        <v>37640.414641719457</v>
      </c>
      <c r="M37" s="964">
        <v>8674.2621754709362</v>
      </c>
      <c r="N37" s="876">
        <v>9.9995950027960134E-3</v>
      </c>
      <c r="O37" s="311">
        <v>0</v>
      </c>
    </row>
    <row r="38" spans="1:15" s="303" customFormat="1" ht="16.5" customHeight="1">
      <c r="A38" s="402"/>
      <c r="B38" s="403" t="s">
        <v>385</v>
      </c>
      <c r="C38" s="755">
        <v>150.36347272671665</v>
      </c>
      <c r="D38" s="897">
        <v>2210.4367698450915</v>
      </c>
      <c r="E38" s="758">
        <v>1937.1553788750834</v>
      </c>
      <c r="F38" s="758">
        <v>11421.808500728854</v>
      </c>
      <c r="G38" s="756">
        <v>484.94079640297252</v>
      </c>
      <c r="H38" s="756">
        <v>5929.9624532259859</v>
      </c>
      <c r="I38" s="757">
        <v>963.01963421862479</v>
      </c>
      <c r="J38" s="758">
        <v>23097.67700561833</v>
      </c>
      <c r="K38" s="758">
        <v>14893.760178642995</v>
      </c>
      <c r="L38" s="759">
        <v>37991.457184261322</v>
      </c>
      <c r="M38" s="964">
        <v>8824.7636747562192</v>
      </c>
      <c r="N38" s="876">
        <v>-1.8189894035458565E-12</v>
      </c>
      <c r="O38" s="311">
        <v>0</v>
      </c>
    </row>
    <row r="39" spans="1:15" s="303" customFormat="1" ht="16.5" customHeight="1">
      <c r="A39" s="402"/>
      <c r="B39" s="403" t="s">
        <v>386</v>
      </c>
      <c r="C39" s="755">
        <v>159.20473772154088</v>
      </c>
      <c r="D39" s="897">
        <v>2242.6889576322192</v>
      </c>
      <c r="E39" s="758">
        <v>2037.2265283017673</v>
      </c>
      <c r="F39" s="758">
        <v>11400.297716954075</v>
      </c>
      <c r="G39" s="756">
        <v>593.08040880997248</v>
      </c>
      <c r="H39" s="756">
        <v>5962.4202711786538</v>
      </c>
      <c r="I39" s="757">
        <v>971.00574183564515</v>
      </c>
      <c r="J39" s="758">
        <v>23365.945473399286</v>
      </c>
      <c r="K39" s="758">
        <v>14831.660097280421</v>
      </c>
      <c r="L39" s="759">
        <v>38197.635570679704</v>
      </c>
      <c r="M39" s="964">
        <v>9003.1974765941122</v>
      </c>
      <c r="N39" s="876">
        <v>0</v>
      </c>
      <c r="O39" s="311">
        <v>0</v>
      </c>
    </row>
    <row r="40" spans="1:15" s="303" customFormat="1" ht="16.5" customHeight="1">
      <c r="A40" s="402"/>
      <c r="B40" s="403" t="s">
        <v>387</v>
      </c>
      <c r="C40" s="755">
        <v>140.13366278978191</v>
      </c>
      <c r="D40" s="897">
        <v>2524.2140517298749</v>
      </c>
      <c r="E40" s="758">
        <v>1708.7086244013767</v>
      </c>
      <c r="F40" s="758">
        <v>11648.882248496735</v>
      </c>
      <c r="G40" s="756">
        <v>619.56493630611567</v>
      </c>
      <c r="H40" s="756">
        <v>5613.7048275580983</v>
      </c>
      <c r="I40" s="757">
        <v>987.26261342204884</v>
      </c>
      <c r="J40" s="758">
        <v>23242.470964704029</v>
      </c>
      <c r="K40" s="758">
        <v>14610.824233291947</v>
      </c>
      <c r="L40" s="759">
        <v>37853.292668739981</v>
      </c>
      <c r="M40" s="964">
        <v>8706.841580581744</v>
      </c>
      <c r="N40" s="876">
        <v>0</v>
      </c>
      <c r="O40" s="311">
        <v>0</v>
      </c>
    </row>
    <row r="41" spans="1:15" s="303" customFormat="1" ht="16.5" customHeight="1">
      <c r="A41" s="402"/>
      <c r="B41" s="403" t="s">
        <v>388</v>
      </c>
      <c r="C41" s="755">
        <v>139.57353593022998</v>
      </c>
      <c r="D41" s="897">
        <v>2894.7458873527339</v>
      </c>
      <c r="E41" s="758">
        <v>1707.2646054322456</v>
      </c>
      <c r="F41" s="758">
        <v>11684.904509013042</v>
      </c>
      <c r="G41" s="756">
        <v>617.05557300811574</v>
      </c>
      <c r="H41" s="756">
        <v>5594.3380557992205</v>
      </c>
      <c r="I41" s="757">
        <v>1052.126023310092</v>
      </c>
      <c r="J41" s="758">
        <v>23690.008189845681</v>
      </c>
      <c r="K41" s="758">
        <v>14458.700878397034</v>
      </c>
      <c r="L41" s="759">
        <v>38148.709068242715</v>
      </c>
      <c r="M41" s="964">
        <v>8981.1417240187839</v>
      </c>
      <c r="N41" s="876">
        <v>0</v>
      </c>
      <c r="O41" s="311">
        <v>0</v>
      </c>
    </row>
    <row r="42" spans="1:15" s="303" customFormat="1" ht="16.5" customHeight="1">
      <c r="A42" s="402"/>
      <c r="B42" s="403" t="s">
        <v>389</v>
      </c>
      <c r="C42" s="755">
        <v>133.42845253416189</v>
      </c>
      <c r="D42" s="897">
        <v>3047.8038207478039</v>
      </c>
      <c r="E42" s="758">
        <v>1687.9701958536716</v>
      </c>
      <c r="F42" s="758">
        <v>11789.421019735362</v>
      </c>
      <c r="G42" s="756">
        <v>646.20854318511567</v>
      </c>
      <c r="H42" s="756">
        <v>5525.9906378818077</v>
      </c>
      <c r="I42" s="757">
        <v>1046.2700568275245</v>
      </c>
      <c r="J42" s="758">
        <v>23877.092726765452</v>
      </c>
      <c r="K42" s="758">
        <v>13720.135940682503</v>
      </c>
      <c r="L42" s="759">
        <v>37597.228667447955</v>
      </c>
      <c r="M42" s="964">
        <v>9194.0056258976692</v>
      </c>
      <c r="N42" s="876">
        <v>0</v>
      </c>
      <c r="O42" s="311">
        <v>0</v>
      </c>
    </row>
    <row r="43" spans="1:15" s="303" customFormat="1" ht="16.5" customHeight="1">
      <c r="A43" s="402"/>
      <c r="B43" s="403" t="s">
        <v>390</v>
      </c>
      <c r="C43" s="755">
        <v>134.99072019536908</v>
      </c>
      <c r="D43" s="897">
        <v>3024.2507075301605</v>
      </c>
      <c r="E43" s="758">
        <v>1505.1344529155508</v>
      </c>
      <c r="F43" s="758">
        <v>11749.942218538687</v>
      </c>
      <c r="G43" s="756">
        <v>517.99010777362082</v>
      </c>
      <c r="H43" s="756">
        <v>5563.3466050202924</v>
      </c>
      <c r="I43" s="757">
        <v>1082.0394487603771</v>
      </c>
      <c r="J43" s="758">
        <v>23577.644475839654</v>
      </c>
      <c r="K43" s="758">
        <v>13790.903757129861</v>
      </c>
      <c r="L43" s="759">
        <v>37368.548232969522</v>
      </c>
      <c r="M43" s="964">
        <v>9541.7385450260608</v>
      </c>
      <c r="N43" s="876">
        <v>0</v>
      </c>
      <c r="O43" s="311">
        <v>0</v>
      </c>
    </row>
    <row r="44" spans="1:15" ht="20.25" customHeight="1">
      <c r="A44" s="212" t="s">
        <v>725</v>
      </c>
      <c r="B44" s="213"/>
      <c r="C44" s="642"/>
      <c r="D44" s="213"/>
      <c r="E44" s="213"/>
      <c r="F44" s="213"/>
      <c r="G44" s="213"/>
      <c r="H44" s="213"/>
      <c r="I44" s="213"/>
      <c r="J44" s="213"/>
      <c r="K44" s="213"/>
      <c r="L44" s="213"/>
      <c r="M44" s="233" t="s">
        <v>726</v>
      </c>
    </row>
    <row r="45" spans="1:15" ht="12.75" customHeight="1">
      <c r="A45" s="5" t="s">
        <v>727</v>
      </c>
      <c r="B45" s="15"/>
      <c r="C45" s="15"/>
      <c r="D45" s="15"/>
      <c r="E45" s="15"/>
      <c r="F45" s="15"/>
      <c r="G45" s="144"/>
      <c r="I45" s="25"/>
      <c r="K45" s="15"/>
      <c r="L45" s="15"/>
      <c r="M45" s="234" t="s">
        <v>728</v>
      </c>
    </row>
    <row r="46" spans="1:15" s="2" customFormat="1" ht="13.7" customHeight="1">
      <c r="A46" s="5"/>
      <c r="I46" s="6"/>
      <c r="J46" s="6"/>
      <c r="K46" s="25"/>
      <c r="M46" s="819"/>
    </row>
    <row r="47" spans="1:15" ht="15.75">
      <c r="B47" s="247"/>
      <c r="C47" s="635"/>
      <c r="D47" s="636"/>
      <c r="E47" s="636"/>
      <c r="F47" s="636"/>
      <c r="G47" s="636"/>
      <c r="H47" s="636"/>
      <c r="I47" s="636"/>
      <c r="J47" s="637"/>
      <c r="K47" s="638"/>
      <c r="L47" s="636"/>
      <c r="M47" s="636"/>
    </row>
    <row r="48" spans="1:15">
      <c r="A48" s="315" t="s">
        <v>729</v>
      </c>
      <c r="B48" s="10"/>
      <c r="C48" s="11"/>
      <c r="D48" s="11"/>
      <c r="E48" s="11"/>
      <c r="F48" s="11"/>
      <c r="G48" s="11"/>
      <c r="H48" s="11"/>
      <c r="I48" s="11"/>
      <c r="J48" s="11"/>
      <c r="K48" s="11"/>
      <c r="L48" s="3"/>
      <c r="M48" s="3"/>
    </row>
    <row r="49" spans="1:13">
      <c r="A49" s="13"/>
      <c r="B49" s="19"/>
      <c r="L49" s="25"/>
      <c r="M49" s="25"/>
    </row>
    <row r="50" spans="1:13">
      <c r="A50" s="246" t="s">
        <v>1767</v>
      </c>
    </row>
    <row r="51" spans="1:13">
      <c r="A51" s="143">
        <v>44892.615975347224</v>
      </c>
      <c r="C51" s="636"/>
      <c r="D51" s="636"/>
      <c r="E51" s="636"/>
      <c r="F51" s="636"/>
      <c r="G51" s="636"/>
      <c r="H51" s="636"/>
      <c r="I51" s="636"/>
      <c r="J51" s="636"/>
      <c r="K51" s="636"/>
      <c r="L51" s="636"/>
      <c r="M51" s="636"/>
    </row>
    <row r="52" spans="1:13">
      <c r="C52" s="636"/>
      <c r="D52" s="636"/>
      <c r="E52" s="636"/>
      <c r="F52" s="636"/>
      <c r="G52" s="636"/>
      <c r="H52" s="636"/>
      <c r="I52" s="636"/>
      <c r="J52" s="636"/>
      <c r="K52" s="636"/>
      <c r="L52" s="636"/>
      <c r="M52" s="636"/>
    </row>
  </sheetData>
  <mergeCells count="1">
    <mergeCell ref="D11:D12"/>
  </mergeCells>
  <phoneticPr fontId="0" type="noConversion"/>
  <printOptions horizontalCentered="1" verticalCentered="1"/>
  <pageMargins left="0" right="0" top="0" bottom="0" header="0.511811023622047" footer="0.511811023622047"/>
  <pageSetup paperSize="9" scale="75"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V53"/>
  <sheetViews>
    <sheetView zoomScale="90" zoomScaleNormal="90" workbookViewId="0">
      <pane ySplit="12" topLeftCell="A39" activePane="bottomLeft" state="frozen"/>
      <selection sqref="A1:XFD1048576"/>
      <selection pane="bottomLeft" sqref="A1:XFD1048576"/>
    </sheetView>
  </sheetViews>
  <sheetFormatPr defaultColWidth="9.140625" defaultRowHeight="12.75"/>
  <cols>
    <col min="1" max="2" width="9.28515625" style="25" customWidth="1"/>
    <col min="3" max="3" width="16.85546875" style="25" customWidth="1"/>
    <col min="4" max="4" width="14.7109375" style="25" customWidth="1"/>
    <col min="5" max="5" width="15.85546875" style="25" customWidth="1"/>
    <col min="6" max="6" width="17.7109375" style="25" customWidth="1"/>
    <col min="7" max="8" width="15.28515625" style="25" customWidth="1"/>
    <col min="9" max="11" width="15.85546875" style="25" customWidth="1"/>
    <col min="12" max="12" width="17.7109375" style="25" customWidth="1"/>
    <col min="13" max="13" width="9.7109375" style="641" customWidth="1"/>
    <col min="14" max="14" width="9.7109375" style="25" customWidth="1"/>
    <col min="15" max="16384" width="9.140625" style="25"/>
  </cols>
  <sheetData>
    <row r="1" spans="1:14" ht="18" customHeight="1">
      <c r="A1" s="16" t="s">
        <v>1743</v>
      </c>
      <c r="B1" s="1"/>
      <c r="C1" s="1"/>
      <c r="D1" s="1"/>
      <c r="E1" s="1"/>
      <c r="F1" s="1"/>
      <c r="G1" s="1"/>
      <c r="H1" s="1"/>
      <c r="I1" s="1"/>
      <c r="J1" s="1"/>
      <c r="K1" s="1"/>
      <c r="L1" s="1"/>
    </row>
    <row r="2" spans="1:14" ht="18" customHeight="1">
      <c r="A2" s="986" t="s">
        <v>703</v>
      </c>
      <c r="B2" s="1"/>
      <c r="C2" s="1"/>
      <c r="D2" s="1"/>
      <c r="E2" s="1"/>
      <c r="F2" s="1"/>
      <c r="G2" s="1"/>
      <c r="H2" s="1"/>
      <c r="I2" s="1"/>
      <c r="J2" s="1"/>
      <c r="K2" s="1"/>
      <c r="L2" s="1"/>
    </row>
    <row r="3" spans="1:14" ht="18" customHeight="1">
      <c r="A3" s="16" t="s">
        <v>704</v>
      </c>
      <c r="B3" s="1"/>
      <c r="C3" s="1"/>
      <c r="D3" s="1"/>
      <c r="E3" s="1"/>
      <c r="F3" s="1"/>
      <c r="G3" s="1"/>
      <c r="H3" s="1"/>
      <c r="I3" s="1"/>
      <c r="J3" s="1"/>
      <c r="K3" s="1"/>
      <c r="L3" s="1"/>
    </row>
    <row r="4" spans="1:14" ht="18.600000000000001" customHeight="1">
      <c r="A4" s="986" t="s">
        <v>344</v>
      </c>
      <c r="B4" s="7"/>
      <c r="C4" s="7"/>
      <c r="D4" s="7"/>
      <c r="E4" s="7"/>
      <c r="F4" s="7"/>
      <c r="G4" s="7"/>
      <c r="H4" s="7"/>
      <c r="I4" s="7"/>
      <c r="J4" s="7"/>
      <c r="K4" s="7"/>
      <c r="L4" s="7"/>
    </row>
    <row r="5" spans="1:14" ht="18.600000000000001" customHeight="1">
      <c r="A5" s="16" t="s">
        <v>343</v>
      </c>
      <c r="B5" s="1"/>
      <c r="C5" s="1"/>
      <c r="D5" s="1"/>
      <c r="E5" s="1"/>
      <c r="F5" s="1"/>
      <c r="G5" s="1"/>
      <c r="H5" s="1"/>
      <c r="I5" s="1"/>
      <c r="J5" s="1"/>
      <c r="K5" s="1"/>
      <c r="L5" s="1"/>
    </row>
    <row r="6" spans="1:14" ht="0.6" customHeight="1">
      <c r="A6" s="16"/>
      <c r="B6" s="1"/>
      <c r="C6" s="1"/>
      <c r="D6" s="1" t="s">
        <v>705</v>
      </c>
      <c r="E6" s="1"/>
      <c r="F6" s="1"/>
      <c r="G6" s="1"/>
      <c r="H6" s="1"/>
      <c r="I6" s="1"/>
      <c r="J6" s="1"/>
      <c r="K6" s="1"/>
      <c r="L6" s="1" t="s">
        <v>705</v>
      </c>
    </row>
    <row r="7" spans="1:14" ht="12.75" customHeight="1">
      <c r="A7" s="8" t="s">
        <v>339</v>
      </c>
      <c r="B7" s="1"/>
      <c r="C7" s="2"/>
      <c r="D7" s="2"/>
      <c r="E7" s="2"/>
      <c r="F7" s="2"/>
      <c r="G7" s="2"/>
      <c r="H7" s="2"/>
      <c r="I7" s="2"/>
      <c r="J7" s="229"/>
      <c r="K7" s="20"/>
      <c r="L7" s="36" t="s">
        <v>340</v>
      </c>
    </row>
    <row r="8" spans="1:14" s="41" customFormat="1" ht="18.600000000000001" customHeight="1">
      <c r="A8" s="44"/>
      <c r="B8" s="45"/>
      <c r="C8" s="299" t="s">
        <v>730</v>
      </c>
      <c r="D8" s="40"/>
      <c r="E8" s="120"/>
      <c r="F8" s="120"/>
      <c r="G8" s="119"/>
      <c r="H8" s="120"/>
      <c r="I8" s="298" t="s">
        <v>731</v>
      </c>
      <c r="J8" s="25"/>
      <c r="K8" s="1620"/>
      <c r="L8" s="71" t="s">
        <v>732</v>
      </c>
      <c r="M8" s="140"/>
    </row>
    <row r="9" spans="1:14" s="41" customFormat="1" ht="1.5" customHeight="1">
      <c r="A9" s="42"/>
      <c r="C9" s="181"/>
      <c r="D9" s="97"/>
      <c r="E9" s="181"/>
      <c r="G9" s="98"/>
      <c r="H9" s="182"/>
      <c r="I9" s="98"/>
      <c r="J9" s="1621"/>
      <c r="K9" s="1622"/>
      <c r="L9" s="1623"/>
      <c r="M9" s="140"/>
    </row>
    <row r="10" spans="1:14" s="39" customFormat="1" ht="17.45" customHeight="1">
      <c r="A10" s="24" t="s">
        <v>349</v>
      </c>
      <c r="B10" s="72"/>
      <c r="C10" s="92" t="s">
        <v>449</v>
      </c>
      <c r="D10" s="77"/>
      <c r="E10" s="77" t="s">
        <v>455</v>
      </c>
      <c r="F10" s="25"/>
      <c r="G10" s="74"/>
      <c r="H10" s="76" t="s">
        <v>356</v>
      </c>
      <c r="I10" s="183"/>
      <c r="J10" s="102" t="s">
        <v>344</v>
      </c>
      <c r="K10" s="180" t="s">
        <v>733</v>
      </c>
      <c r="L10" s="71" t="s">
        <v>707</v>
      </c>
      <c r="M10" s="141"/>
    </row>
    <row r="11" spans="1:14" s="39" customFormat="1" ht="18" customHeight="1">
      <c r="A11" s="115" t="s">
        <v>357</v>
      </c>
      <c r="B11" s="60"/>
      <c r="C11" s="92" t="s">
        <v>453</v>
      </c>
      <c r="D11" s="77" t="s">
        <v>403</v>
      </c>
      <c r="E11" s="268" t="s">
        <v>734</v>
      </c>
      <c r="F11" s="76" t="s">
        <v>361</v>
      </c>
      <c r="G11" s="92" t="s">
        <v>688</v>
      </c>
      <c r="H11" s="92" t="s">
        <v>735</v>
      </c>
      <c r="I11" s="185" t="s">
        <v>352</v>
      </c>
      <c r="J11" s="184" t="s">
        <v>345</v>
      </c>
      <c r="K11" s="180" t="s">
        <v>344</v>
      </c>
      <c r="L11" s="51" t="s">
        <v>710</v>
      </c>
      <c r="M11" s="141"/>
    </row>
    <row r="12" spans="1:14" s="39" customFormat="1" ht="31.7" customHeight="1">
      <c r="A12" s="32"/>
      <c r="B12" s="66"/>
      <c r="C12" s="67" t="s">
        <v>336</v>
      </c>
      <c r="D12" s="206" t="s">
        <v>376</v>
      </c>
      <c r="E12" s="292" t="s">
        <v>736</v>
      </c>
      <c r="F12" s="226" t="s">
        <v>737</v>
      </c>
      <c r="G12" s="227" t="s">
        <v>370</v>
      </c>
      <c r="H12" s="228" t="s">
        <v>738</v>
      </c>
      <c r="I12" s="117" t="s">
        <v>363</v>
      </c>
      <c r="J12" s="67" t="s">
        <v>739</v>
      </c>
      <c r="K12" s="186" t="s">
        <v>740</v>
      </c>
      <c r="L12" s="187" t="s">
        <v>741</v>
      </c>
      <c r="M12" s="141" t="s">
        <v>723</v>
      </c>
      <c r="N12" s="39" t="s">
        <v>742</v>
      </c>
    </row>
    <row r="13" spans="1:14" s="303" customFormat="1" ht="20.25" customHeight="1">
      <c r="A13" s="402">
        <v>2012</v>
      </c>
      <c r="B13" s="518"/>
      <c r="C13" s="1624">
        <v>241.356032731</v>
      </c>
      <c r="D13" s="877">
        <v>2181.2759220951812</v>
      </c>
      <c r="E13" s="756">
        <v>8001.641473690227</v>
      </c>
      <c r="F13" s="878">
        <v>2161.7006786672014</v>
      </c>
      <c r="G13" s="1625">
        <v>379.30339049041345</v>
      </c>
      <c r="H13" s="1626">
        <v>2033.046956992182</v>
      </c>
      <c r="I13" s="881">
        <v>14998.326263666208</v>
      </c>
      <c r="J13" s="756">
        <v>11965.343485007561</v>
      </c>
      <c r="K13" s="882">
        <v>26963.579748673768</v>
      </c>
      <c r="L13" s="883">
        <v>6800.8365672553427</v>
      </c>
      <c r="M13" s="312">
        <v>0</v>
      </c>
      <c r="N13" s="1093">
        <v>0</v>
      </c>
    </row>
    <row r="14" spans="1:14" s="405" customFormat="1" ht="14.85" customHeight="1">
      <c r="A14" s="353">
        <v>2013</v>
      </c>
      <c r="B14" s="573"/>
      <c r="C14" s="1627">
        <v>218.99051589000001</v>
      </c>
      <c r="D14" s="1628">
        <v>1395.4907593772868</v>
      </c>
      <c r="E14" s="1629">
        <v>8724.9277938996911</v>
      </c>
      <c r="F14" s="1630">
        <v>2209.1584497808039</v>
      </c>
      <c r="G14" s="1631">
        <v>384.11398886274264</v>
      </c>
      <c r="H14" s="1632">
        <v>2216.3515393403723</v>
      </c>
      <c r="I14" s="1633">
        <v>15149.084060150897</v>
      </c>
      <c r="J14" s="1629">
        <v>13168.794688887474</v>
      </c>
      <c r="K14" s="1634">
        <v>28317.878749038373</v>
      </c>
      <c r="L14" s="1635">
        <v>5678.3908120460001</v>
      </c>
      <c r="M14" s="312">
        <v>0</v>
      </c>
      <c r="N14" s="1093">
        <v>0</v>
      </c>
    </row>
    <row r="15" spans="1:14" s="405" customFormat="1" ht="14.85" customHeight="1">
      <c r="A15" s="353">
        <v>2014</v>
      </c>
      <c r="B15" s="573"/>
      <c r="C15" s="1627">
        <v>204.40799999999999</v>
      </c>
      <c r="D15" s="1628">
        <v>1134.5427809237083</v>
      </c>
      <c r="E15" s="1629">
        <v>9303.8476498606851</v>
      </c>
      <c r="F15" s="1630">
        <v>2131.7978238024925</v>
      </c>
      <c r="G15" s="1631">
        <v>477.87503802240963</v>
      </c>
      <c r="H15" s="1632">
        <v>2447.6712515298118</v>
      </c>
      <c r="I15" s="1633">
        <v>15700.142544079108</v>
      </c>
      <c r="J15" s="1629">
        <v>14383.103905946613</v>
      </c>
      <c r="K15" s="1634">
        <v>30083.247450025719</v>
      </c>
      <c r="L15" s="1635">
        <v>4993.2264621563008</v>
      </c>
      <c r="M15" s="312">
        <v>0</v>
      </c>
      <c r="N15" s="1093">
        <v>0</v>
      </c>
    </row>
    <row r="16" spans="1:14" s="405" customFormat="1" ht="14.85" customHeight="1">
      <c r="A16" s="353">
        <v>2015</v>
      </c>
      <c r="B16" s="573"/>
      <c r="C16" s="1627">
        <v>272.49399999999997</v>
      </c>
      <c r="D16" s="1628">
        <v>1111.123684988054</v>
      </c>
      <c r="E16" s="1629">
        <v>9563.2868831139676</v>
      </c>
      <c r="F16" s="1630">
        <v>2090.722456415363</v>
      </c>
      <c r="G16" s="1631">
        <v>526.46519075277604</v>
      </c>
      <c r="H16" s="1632">
        <v>2588.0031765462918</v>
      </c>
      <c r="I16" s="1633">
        <v>16152.145391816452</v>
      </c>
      <c r="J16" s="1629">
        <v>14750.222166700132</v>
      </c>
      <c r="K16" s="1634">
        <v>30902.317558516585</v>
      </c>
      <c r="L16" s="1635">
        <v>3544.8253978157354</v>
      </c>
      <c r="M16" s="312">
        <v>0</v>
      </c>
      <c r="N16" s="1093">
        <v>0</v>
      </c>
    </row>
    <row r="17" spans="1:22" s="405" customFormat="1" ht="14.85" customHeight="1">
      <c r="A17" s="353">
        <v>2016</v>
      </c>
      <c r="B17" s="573"/>
      <c r="C17" s="1627">
        <v>244.19141922499998</v>
      </c>
      <c r="D17" s="1628">
        <v>1379.965264227757</v>
      </c>
      <c r="E17" s="1629">
        <v>9684.1768024505582</v>
      </c>
      <c r="F17" s="1630">
        <v>2122.3400329330002</v>
      </c>
      <c r="G17" s="1631">
        <v>508.03213834688023</v>
      </c>
      <c r="H17" s="1632">
        <v>2821.9793468185771</v>
      </c>
      <c r="I17" s="1633">
        <v>16760.705004001771</v>
      </c>
      <c r="J17" s="1629">
        <v>14452.803721047296</v>
      </c>
      <c r="K17" s="1634">
        <v>31213.508725049072</v>
      </c>
      <c r="L17" s="1635">
        <v>4032.8557085119255</v>
      </c>
      <c r="M17" s="312">
        <v>0</v>
      </c>
      <c r="N17" s="1093">
        <v>0</v>
      </c>
    </row>
    <row r="18" spans="1:22" s="405" customFormat="1" ht="14.85" customHeight="1">
      <c r="A18" s="353">
        <v>2017</v>
      </c>
      <c r="B18" s="573"/>
      <c r="C18" s="1627">
        <v>149.29214221300001</v>
      </c>
      <c r="D18" s="1628">
        <v>1109.7975951103731</v>
      </c>
      <c r="E18" s="1629">
        <v>10118.4618776599</v>
      </c>
      <c r="F18" s="1630">
        <v>2220.4920646659998</v>
      </c>
      <c r="G18" s="1631">
        <v>565.70256908627994</v>
      </c>
      <c r="H18" s="1632">
        <v>2939.7397306716152</v>
      </c>
      <c r="I18" s="1633">
        <v>17103.486713407165</v>
      </c>
      <c r="J18" s="1629">
        <v>14285.454760065642</v>
      </c>
      <c r="K18" s="1634">
        <v>31388.961473472802</v>
      </c>
      <c r="L18" s="1635">
        <v>5369.0489066365972</v>
      </c>
      <c r="M18" s="312">
        <v>0</v>
      </c>
      <c r="N18" s="1093">
        <v>0</v>
      </c>
    </row>
    <row r="19" spans="1:22" s="318" customFormat="1" ht="14.25" customHeight="1">
      <c r="A19" s="836">
        <v>2018</v>
      </c>
      <c r="B19" s="837"/>
      <c r="C19" s="1636">
        <v>51.853601465000096</v>
      </c>
      <c r="D19" s="940">
        <v>1462.1701916448399</v>
      </c>
      <c r="E19" s="686">
        <v>10346.975676318638</v>
      </c>
      <c r="F19" s="1637">
        <v>2204.7496815409345</v>
      </c>
      <c r="G19" s="753">
        <v>707.40440267365625</v>
      </c>
      <c r="H19" s="972">
        <v>3059.1801379685185</v>
      </c>
      <c r="I19" s="754">
        <v>17832.364570611586</v>
      </c>
      <c r="J19" s="686">
        <v>14736.649777062137</v>
      </c>
      <c r="K19" s="1638">
        <v>32568.984347673726</v>
      </c>
      <c r="L19" s="963">
        <v>6022.3416935919404</v>
      </c>
      <c r="M19" s="312">
        <v>0</v>
      </c>
      <c r="N19" s="1093">
        <v>0</v>
      </c>
    </row>
    <row r="20" spans="1:22" s="318" customFormat="1" ht="14.25" customHeight="1">
      <c r="A20" s="836">
        <v>2019</v>
      </c>
      <c r="B20" s="837"/>
      <c r="C20" s="1636">
        <v>182.071201108</v>
      </c>
      <c r="D20" s="940">
        <v>1197.8814652559513</v>
      </c>
      <c r="E20" s="686">
        <v>11551.438842662628</v>
      </c>
      <c r="F20" s="1637">
        <v>2126.8431378315859</v>
      </c>
      <c r="G20" s="753">
        <v>692.59966619936165</v>
      </c>
      <c r="H20" s="972">
        <v>3216.7822479616516</v>
      </c>
      <c r="I20" s="754">
        <v>18967.637575019176</v>
      </c>
      <c r="J20" s="686">
        <v>16402.184863421702</v>
      </c>
      <c r="K20" s="1638">
        <v>35369.842438440879</v>
      </c>
      <c r="L20" s="963">
        <v>6812.3444822128668</v>
      </c>
      <c r="M20" s="312">
        <v>0</v>
      </c>
      <c r="N20" s="1093">
        <v>0</v>
      </c>
    </row>
    <row r="21" spans="1:22" s="318" customFormat="1" ht="14.25" customHeight="1">
      <c r="A21" s="836">
        <v>2020</v>
      </c>
      <c r="B21" s="837"/>
      <c r="C21" s="1636">
        <v>134.175574187</v>
      </c>
      <c r="D21" s="940">
        <v>1135.211416258172</v>
      </c>
      <c r="E21" s="686">
        <v>12275.333957990801</v>
      </c>
      <c r="F21" s="1637">
        <v>1829.3342207516425</v>
      </c>
      <c r="G21" s="753">
        <v>1021.5094401898797</v>
      </c>
      <c r="H21" s="972">
        <v>3215.0755486111993</v>
      </c>
      <c r="I21" s="754">
        <v>19610.638157988695</v>
      </c>
      <c r="J21" s="686">
        <v>15836.696357492354</v>
      </c>
      <c r="K21" s="1638">
        <v>35447.334515481045</v>
      </c>
      <c r="L21" s="963">
        <v>7090.0697655426193</v>
      </c>
      <c r="M21" s="312">
        <v>0</v>
      </c>
      <c r="N21" s="1093">
        <v>0</v>
      </c>
    </row>
    <row r="22" spans="1:22" s="318" customFormat="1" ht="14.25" customHeight="1">
      <c r="A22" s="1018">
        <v>2021</v>
      </c>
      <c r="B22" s="1373"/>
      <c r="C22" s="1639">
        <v>129.40531700859</v>
      </c>
      <c r="D22" s="1640">
        <v>1542.6027911171959</v>
      </c>
      <c r="E22" s="1533">
        <v>12938.064113027462</v>
      </c>
      <c r="F22" s="1641">
        <v>1704.4448306054587</v>
      </c>
      <c r="G22" s="1642">
        <v>738.12659085207338</v>
      </c>
      <c r="H22" s="1643">
        <v>3579.6198281146708</v>
      </c>
      <c r="I22" s="1644">
        <v>20632.222205315451</v>
      </c>
      <c r="J22" s="1533">
        <v>16741.780054273448</v>
      </c>
      <c r="K22" s="1645">
        <v>37374.002259588902</v>
      </c>
      <c r="L22" s="1646">
        <v>7487.6836866876311</v>
      </c>
      <c r="M22" s="312">
        <v>0</v>
      </c>
      <c r="N22" s="1093">
        <v>0</v>
      </c>
    </row>
    <row r="23" spans="1:22" s="303" customFormat="1" ht="20.25" customHeight="1">
      <c r="A23" s="402">
        <v>2020</v>
      </c>
      <c r="B23" s="518" t="s">
        <v>214</v>
      </c>
      <c r="C23" s="752">
        <v>134.175574187</v>
      </c>
      <c r="D23" s="940">
        <v>1135.211416258172</v>
      </c>
      <c r="E23" s="686">
        <v>12275.333957990801</v>
      </c>
      <c r="F23" s="1637">
        <v>1829.3342207516425</v>
      </c>
      <c r="G23" s="753">
        <v>1021.5094401898797</v>
      </c>
      <c r="H23" s="830">
        <v>3215.0755486111993</v>
      </c>
      <c r="I23" s="754">
        <v>19610.638157988695</v>
      </c>
      <c r="J23" s="754">
        <v>15836.696357492354</v>
      </c>
      <c r="K23" s="1638">
        <v>35447.334515481045</v>
      </c>
      <c r="L23" s="963">
        <v>7090.0697655426193</v>
      </c>
      <c r="M23" s="312">
        <v>0</v>
      </c>
      <c r="N23" s="1093">
        <v>0</v>
      </c>
      <c r="O23" s="318"/>
      <c r="P23" s="318"/>
      <c r="Q23" s="318"/>
      <c r="R23" s="318"/>
      <c r="S23" s="318"/>
      <c r="T23" s="318"/>
      <c r="U23" s="318"/>
      <c r="V23" s="318"/>
    </row>
    <row r="24" spans="1:22" s="318" customFormat="1" ht="21" customHeight="1">
      <c r="A24" s="836">
        <v>2021</v>
      </c>
      <c r="B24" s="837" t="s">
        <v>211</v>
      </c>
      <c r="C24" s="1636">
        <v>187.66338009677</v>
      </c>
      <c r="D24" s="940">
        <v>1394.2403655348046</v>
      </c>
      <c r="E24" s="686">
        <v>12389.970626741509</v>
      </c>
      <c r="F24" s="1637">
        <v>1701.5990773610542</v>
      </c>
      <c r="G24" s="753">
        <v>1023.9396410826741</v>
      </c>
      <c r="H24" s="972">
        <v>3239.8187232906171</v>
      </c>
      <c r="I24" s="754">
        <v>19937.237598697426</v>
      </c>
      <c r="J24" s="686">
        <v>15377.866727056204</v>
      </c>
      <c r="K24" s="1638">
        <v>35315.124325753641</v>
      </c>
      <c r="L24" s="963">
        <v>7819.1684161537005</v>
      </c>
      <c r="M24" s="312">
        <v>0</v>
      </c>
      <c r="N24" s="1093">
        <v>0</v>
      </c>
    </row>
    <row r="25" spans="1:22" s="318" customFormat="1" ht="14.25" customHeight="1">
      <c r="A25" s="836"/>
      <c r="B25" s="837" t="s">
        <v>212</v>
      </c>
      <c r="C25" s="1636">
        <v>96.276690513999995</v>
      </c>
      <c r="D25" s="940">
        <v>1619.243717021006</v>
      </c>
      <c r="E25" s="686">
        <v>12906.211127410083</v>
      </c>
      <c r="F25" s="1637">
        <v>1730.7399990014153</v>
      </c>
      <c r="G25" s="753">
        <v>840.26020482363458</v>
      </c>
      <c r="H25" s="972">
        <v>3331.2795158531335</v>
      </c>
      <c r="I25" s="754">
        <v>20524.017039213275</v>
      </c>
      <c r="J25" s="686">
        <v>16044.998292931816</v>
      </c>
      <c r="K25" s="1638">
        <v>36569.015332145093</v>
      </c>
      <c r="L25" s="963">
        <v>6486.189908051746</v>
      </c>
      <c r="M25" s="312">
        <v>0</v>
      </c>
      <c r="N25" s="1093">
        <v>0</v>
      </c>
    </row>
    <row r="26" spans="1:22" s="318" customFormat="1" ht="14.25" customHeight="1">
      <c r="A26" s="836"/>
      <c r="B26" s="837" t="s">
        <v>213</v>
      </c>
      <c r="C26" s="1636">
        <v>97.492206677000013</v>
      </c>
      <c r="D26" s="940">
        <v>1479.2314515510598</v>
      </c>
      <c r="E26" s="686">
        <v>12888.154681681968</v>
      </c>
      <c r="F26" s="1637">
        <v>1803.5965819114965</v>
      </c>
      <c r="G26" s="753">
        <v>817.73429921570903</v>
      </c>
      <c r="H26" s="972">
        <v>3387.9165858974602</v>
      </c>
      <c r="I26" s="754">
        <v>20474.121591524694</v>
      </c>
      <c r="J26" s="686">
        <v>15895.712943439725</v>
      </c>
      <c r="K26" s="1638">
        <v>36369.834534964422</v>
      </c>
      <c r="L26" s="963">
        <v>7303.0956324552799</v>
      </c>
      <c r="M26" s="312">
        <v>0</v>
      </c>
      <c r="N26" s="1093">
        <v>0</v>
      </c>
    </row>
    <row r="27" spans="1:22" s="318" customFormat="1" ht="14.25" customHeight="1">
      <c r="A27" s="836"/>
      <c r="B27" s="837" t="s">
        <v>214</v>
      </c>
      <c r="C27" s="1636">
        <v>129.40531700859</v>
      </c>
      <c r="D27" s="940">
        <v>1542.6027911171959</v>
      </c>
      <c r="E27" s="686">
        <v>12938.064113027462</v>
      </c>
      <c r="F27" s="1637">
        <v>1704.4448306054587</v>
      </c>
      <c r="G27" s="753">
        <v>738.12659085207338</v>
      </c>
      <c r="H27" s="972">
        <v>3579.6198281146708</v>
      </c>
      <c r="I27" s="754">
        <v>20632.222205315451</v>
      </c>
      <c r="J27" s="686">
        <v>16741.780054273448</v>
      </c>
      <c r="K27" s="1638">
        <v>37374.002259588902</v>
      </c>
      <c r="L27" s="963">
        <v>7487.6836866876311</v>
      </c>
      <c r="M27" s="312">
        <v>0</v>
      </c>
      <c r="N27" s="1093">
        <v>0</v>
      </c>
    </row>
    <row r="28" spans="1:22" s="318" customFormat="1" ht="21" customHeight="1">
      <c r="A28" s="836">
        <v>2022</v>
      </c>
      <c r="B28" s="837" t="s">
        <v>211</v>
      </c>
      <c r="C28" s="1636">
        <v>168.28110371599999</v>
      </c>
      <c r="D28" s="940">
        <v>1337.9103102256347</v>
      </c>
      <c r="E28" s="686">
        <v>12966.913819264162</v>
      </c>
      <c r="F28" s="1637">
        <v>1639.7187494753391</v>
      </c>
      <c r="G28" s="753">
        <v>814.09470184875522</v>
      </c>
      <c r="H28" s="972">
        <v>3550.8020464158444</v>
      </c>
      <c r="I28" s="754">
        <v>20477.696737457634</v>
      </c>
      <c r="J28" s="686">
        <v>16372.776014570691</v>
      </c>
      <c r="K28" s="1638">
        <v>36850.472752028327</v>
      </c>
      <c r="L28" s="963">
        <v>8762.6595899891599</v>
      </c>
      <c r="M28" s="312">
        <v>0</v>
      </c>
      <c r="N28" s="1093">
        <v>0</v>
      </c>
    </row>
    <row r="29" spans="1:22" s="318" customFormat="1" ht="15">
      <c r="A29" s="836"/>
      <c r="B29" s="837" t="s">
        <v>212</v>
      </c>
      <c r="C29" s="1636">
        <v>101.484143504</v>
      </c>
      <c r="D29" s="940">
        <v>1459.2793453079726</v>
      </c>
      <c r="E29" s="686">
        <v>13286.695256088815</v>
      </c>
      <c r="F29" s="1637">
        <v>1668.961711273035</v>
      </c>
      <c r="G29" s="753">
        <v>788.52129458445165</v>
      </c>
      <c r="H29" s="972">
        <v>3552.5777948506147</v>
      </c>
      <c r="I29" s="754">
        <v>20857.56733019889</v>
      </c>
      <c r="J29" s="686">
        <v>17340.008631810131</v>
      </c>
      <c r="K29" s="1638">
        <v>38197.555962009028</v>
      </c>
      <c r="L29" s="963">
        <v>9029.7055411869624</v>
      </c>
      <c r="M29" s="312">
        <v>0</v>
      </c>
      <c r="N29" s="1093">
        <v>0</v>
      </c>
    </row>
    <row r="30" spans="1:22" s="318" customFormat="1" ht="15">
      <c r="A30" s="1018"/>
      <c r="B30" s="1373" t="s">
        <v>213</v>
      </c>
      <c r="C30" s="1639">
        <v>137.63040008359002</v>
      </c>
      <c r="D30" s="1640">
        <v>1477.6274082275734</v>
      </c>
      <c r="E30" s="1533">
        <v>13544.749456371346</v>
      </c>
      <c r="F30" s="1641">
        <v>1745.0731560499405</v>
      </c>
      <c r="G30" s="1642">
        <v>960.09351839370788</v>
      </c>
      <c r="H30" s="1643">
        <v>3533.5858894918911</v>
      </c>
      <c r="I30" s="1644">
        <v>21398.743314858053</v>
      </c>
      <c r="J30" s="1533">
        <v>16198.486830062682</v>
      </c>
      <c r="K30" s="1645">
        <v>37597.240144920725</v>
      </c>
      <c r="L30" s="1646">
        <v>9162.0379634332949</v>
      </c>
      <c r="M30" s="312">
        <v>0</v>
      </c>
      <c r="N30" s="1093">
        <v>0</v>
      </c>
    </row>
    <row r="31" spans="1:22" s="303" customFormat="1" ht="20.25" customHeight="1">
      <c r="A31" s="402">
        <v>2021</v>
      </c>
      <c r="B31" s="518" t="s">
        <v>390</v>
      </c>
      <c r="C31" s="752">
        <v>101.45575651759</v>
      </c>
      <c r="D31" s="940">
        <v>1518.440993797775</v>
      </c>
      <c r="E31" s="686">
        <v>12864.52735637962</v>
      </c>
      <c r="F31" s="1637">
        <v>1834.2238130086059</v>
      </c>
      <c r="G31" s="753">
        <v>856.2436375616079</v>
      </c>
      <c r="H31" s="830">
        <v>3458.5307076944964</v>
      </c>
      <c r="I31" s="754">
        <v>20633.343148697695</v>
      </c>
      <c r="J31" s="754">
        <v>15755.34062013081</v>
      </c>
      <c r="K31" s="1638">
        <v>36388.613768828502</v>
      </c>
      <c r="L31" s="963">
        <v>7834.5060749452787</v>
      </c>
      <c r="M31" s="312">
        <v>0</v>
      </c>
      <c r="N31" s="1093">
        <v>0</v>
      </c>
      <c r="O31" s="318"/>
      <c r="P31" s="318"/>
      <c r="Q31" s="318"/>
      <c r="R31" s="318"/>
      <c r="S31" s="318"/>
      <c r="T31" s="318"/>
      <c r="U31" s="318"/>
      <c r="V31" s="318"/>
    </row>
    <row r="32" spans="1:22" s="303" customFormat="1" ht="14.25" customHeight="1">
      <c r="A32" s="402"/>
      <c r="B32" s="518" t="s">
        <v>391</v>
      </c>
      <c r="C32" s="724">
        <v>177.70072840887997</v>
      </c>
      <c r="D32" s="877">
        <v>1379.0383429367544</v>
      </c>
      <c r="E32" s="756">
        <v>12830.470661841944</v>
      </c>
      <c r="F32" s="878">
        <v>1772.5885389926277</v>
      </c>
      <c r="G32" s="879">
        <v>850.47772260494946</v>
      </c>
      <c r="H32" s="880">
        <v>3506.7141023292725</v>
      </c>
      <c r="I32" s="881">
        <v>20516.977560229428</v>
      </c>
      <c r="J32" s="881">
        <v>16348.243624260131</v>
      </c>
      <c r="K32" s="882">
        <v>36865.241184489554</v>
      </c>
      <c r="L32" s="883">
        <v>8031.8196909201151</v>
      </c>
      <c r="M32" s="312">
        <v>0</v>
      </c>
      <c r="N32" s="1093">
        <v>0</v>
      </c>
    </row>
    <row r="33" spans="1:14" s="303" customFormat="1" ht="14.25" customHeight="1">
      <c r="A33" s="402"/>
      <c r="B33" s="518" t="s">
        <v>392</v>
      </c>
      <c r="C33" s="724">
        <v>129.40531700859</v>
      </c>
      <c r="D33" s="877">
        <v>1542.6027911171959</v>
      </c>
      <c r="E33" s="756">
        <v>12938.064113027462</v>
      </c>
      <c r="F33" s="878">
        <v>1704.4448306054587</v>
      </c>
      <c r="G33" s="879">
        <v>738.12659085207338</v>
      </c>
      <c r="H33" s="880">
        <v>3579.6198281146708</v>
      </c>
      <c r="I33" s="881">
        <v>20632.222205315451</v>
      </c>
      <c r="J33" s="881">
        <v>16741.780054273448</v>
      </c>
      <c r="K33" s="882">
        <v>37374.002259588902</v>
      </c>
      <c r="L33" s="883">
        <v>7487.6836866876311</v>
      </c>
      <c r="M33" s="312">
        <v>0</v>
      </c>
      <c r="N33" s="1093">
        <v>0</v>
      </c>
    </row>
    <row r="34" spans="1:14" s="303" customFormat="1" ht="21" customHeight="1">
      <c r="A34" s="402">
        <v>2022</v>
      </c>
      <c r="B34" s="518" t="s">
        <v>393</v>
      </c>
      <c r="C34" s="724">
        <v>170.47527257800002</v>
      </c>
      <c r="D34" s="877">
        <v>1551.518182106744</v>
      </c>
      <c r="E34" s="756">
        <v>12935.471241980773</v>
      </c>
      <c r="F34" s="878">
        <v>1714.0254991883776</v>
      </c>
      <c r="G34" s="879">
        <v>711.70258552968858</v>
      </c>
      <c r="H34" s="880">
        <v>3575.1373261755407</v>
      </c>
      <c r="I34" s="881">
        <v>20658.336892149124</v>
      </c>
      <c r="J34" s="881">
        <v>16627.22763026143</v>
      </c>
      <c r="K34" s="882">
        <v>37285.534522410555</v>
      </c>
      <c r="L34" s="883">
        <v>7900.5136021757253</v>
      </c>
      <c r="M34" s="312">
        <v>0</v>
      </c>
      <c r="N34" s="1093">
        <v>0</v>
      </c>
    </row>
    <row r="35" spans="1:14" s="303" customFormat="1" ht="16.5" customHeight="1">
      <c r="A35" s="402"/>
      <c r="B35" s="518" t="s">
        <v>394</v>
      </c>
      <c r="C35" s="724">
        <v>189.97212228181999</v>
      </c>
      <c r="D35" s="877">
        <v>1447.1412234767677</v>
      </c>
      <c r="E35" s="756">
        <v>13011.961003315131</v>
      </c>
      <c r="F35" s="878">
        <v>1698.2712378372228</v>
      </c>
      <c r="G35" s="879">
        <v>770.93802059990639</v>
      </c>
      <c r="H35" s="880">
        <v>3582.1789807510995</v>
      </c>
      <c r="I35" s="881">
        <v>20700.480372851951</v>
      </c>
      <c r="J35" s="881">
        <v>17517.617687012644</v>
      </c>
      <c r="K35" s="882">
        <v>38218.098059864584</v>
      </c>
      <c r="L35" s="883">
        <v>8543.6950462548921</v>
      </c>
      <c r="M35" s="312">
        <v>0</v>
      </c>
      <c r="N35" s="1093">
        <v>0</v>
      </c>
    </row>
    <row r="36" spans="1:14" s="303" customFormat="1" ht="16.5" customHeight="1">
      <c r="A36" s="402"/>
      <c r="B36" s="518" t="s">
        <v>383</v>
      </c>
      <c r="C36" s="724">
        <v>168.28110371599999</v>
      </c>
      <c r="D36" s="877">
        <v>1337.9103102256347</v>
      </c>
      <c r="E36" s="756">
        <v>12966.913819264162</v>
      </c>
      <c r="F36" s="878">
        <v>1639.7187494753391</v>
      </c>
      <c r="G36" s="879">
        <v>814.09470184875522</v>
      </c>
      <c r="H36" s="880">
        <v>3550.8020464158444</v>
      </c>
      <c r="I36" s="881">
        <v>20477.696737457634</v>
      </c>
      <c r="J36" s="881">
        <v>16372.776014570691</v>
      </c>
      <c r="K36" s="882">
        <v>36850.472752028327</v>
      </c>
      <c r="L36" s="883">
        <v>8762.6595899891599</v>
      </c>
      <c r="M36" s="312">
        <v>0</v>
      </c>
      <c r="N36" s="1093">
        <v>0</v>
      </c>
    </row>
    <row r="37" spans="1:14" s="303" customFormat="1" ht="16.5" customHeight="1">
      <c r="A37" s="402"/>
      <c r="B37" s="518" t="s">
        <v>384</v>
      </c>
      <c r="C37" s="724">
        <v>155.25781499659001</v>
      </c>
      <c r="D37" s="877">
        <v>1613.357221406905</v>
      </c>
      <c r="E37" s="756">
        <v>12862.830311764963</v>
      </c>
      <c r="F37" s="878">
        <v>1635.5208880360215</v>
      </c>
      <c r="G37" s="879">
        <v>833.73228034091346</v>
      </c>
      <c r="H37" s="880">
        <v>3566.84330318412</v>
      </c>
      <c r="I37" s="881">
        <v>20667.539604319511</v>
      </c>
      <c r="J37" s="881">
        <v>16972.867428944883</v>
      </c>
      <c r="K37" s="882">
        <v>37640.40703326439</v>
      </c>
      <c r="L37" s="883">
        <v>8707.1808934001037</v>
      </c>
      <c r="M37" s="312">
        <v>0</v>
      </c>
      <c r="N37" s="1093">
        <v>0</v>
      </c>
    </row>
    <row r="38" spans="1:14" s="303" customFormat="1" ht="16.5" customHeight="1">
      <c r="A38" s="402"/>
      <c r="B38" s="518" t="s">
        <v>385</v>
      </c>
      <c r="C38" s="724">
        <v>122.30736914453001</v>
      </c>
      <c r="D38" s="877">
        <v>1559.6876399074304</v>
      </c>
      <c r="E38" s="756">
        <v>13009.763927999982</v>
      </c>
      <c r="F38" s="878">
        <v>1740.7437875043959</v>
      </c>
      <c r="G38" s="879">
        <v>808.41854820534081</v>
      </c>
      <c r="H38" s="880">
        <v>3558.4033937092272</v>
      </c>
      <c r="I38" s="881">
        <v>20799.318736015906</v>
      </c>
      <c r="J38" s="881">
        <v>17192.208248590923</v>
      </c>
      <c r="K38" s="882">
        <v>37991.526984606833</v>
      </c>
      <c r="L38" s="883">
        <v>8848.1905971862416</v>
      </c>
      <c r="M38" s="312">
        <v>0</v>
      </c>
      <c r="N38" s="1093">
        <v>0</v>
      </c>
    </row>
    <row r="39" spans="1:14" s="303" customFormat="1" ht="16.5" customHeight="1">
      <c r="A39" s="402"/>
      <c r="B39" s="518" t="s">
        <v>386</v>
      </c>
      <c r="C39" s="724">
        <v>101.484143504</v>
      </c>
      <c r="D39" s="877">
        <v>1459.2793453079726</v>
      </c>
      <c r="E39" s="756">
        <v>13286.695256088815</v>
      </c>
      <c r="F39" s="878">
        <v>1668.961711273035</v>
      </c>
      <c r="G39" s="879">
        <v>788.52129458445165</v>
      </c>
      <c r="H39" s="880">
        <v>3552.5777948506147</v>
      </c>
      <c r="I39" s="881">
        <v>20857.56733019889</v>
      </c>
      <c r="J39" s="881">
        <v>17340.008631810131</v>
      </c>
      <c r="K39" s="882">
        <v>38197.555962009028</v>
      </c>
      <c r="L39" s="883">
        <v>9029.7055411869624</v>
      </c>
      <c r="M39" s="312">
        <v>0</v>
      </c>
      <c r="N39" s="1093">
        <v>0</v>
      </c>
    </row>
    <row r="40" spans="1:14" s="303" customFormat="1" ht="16.5" customHeight="1">
      <c r="A40" s="402"/>
      <c r="B40" s="518" t="s">
        <v>387</v>
      </c>
      <c r="C40" s="724">
        <v>96.518940184999991</v>
      </c>
      <c r="D40" s="877">
        <v>1473.7369971125486</v>
      </c>
      <c r="E40" s="756">
        <v>13492.072139388045</v>
      </c>
      <c r="F40" s="878">
        <v>1647.4426084425947</v>
      </c>
      <c r="G40" s="879">
        <v>806.84450242510525</v>
      </c>
      <c r="H40" s="880">
        <v>3504.2685179393306</v>
      </c>
      <c r="I40" s="881">
        <v>21020.841490082625</v>
      </c>
      <c r="J40" s="881">
        <v>16832.519384370062</v>
      </c>
      <c r="K40" s="882">
        <v>37853.34087445269</v>
      </c>
      <c r="L40" s="883">
        <v>8678.1761994348963</v>
      </c>
      <c r="M40" s="312">
        <v>0</v>
      </c>
      <c r="N40" s="1093">
        <v>0</v>
      </c>
    </row>
    <row r="41" spans="1:14" s="303" customFormat="1" ht="16.5" customHeight="1">
      <c r="A41" s="402"/>
      <c r="B41" s="518" t="s">
        <v>388</v>
      </c>
      <c r="C41" s="724">
        <v>108.734068916</v>
      </c>
      <c r="D41" s="877">
        <v>1601.3433679336638</v>
      </c>
      <c r="E41" s="756">
        <v>13573.144002954623</v>
      </c>
      <c r="F41" s="878">
        <v>1627.4734419572696</v>
      </c>
      <c r="G41" s="879">
        <v>856.83515249483344</v>
      </c>
      <c r="H41" s="880">
        <v>3609.1973904777069</v>
      </c>
      <c r="I41" s="881">
        <v>21376.628282170099</v>
      </c>
      <c r="J41" s="881">
        <v>16772.12243294283</v>
      </c>
      <c r="K41" s="882">
        <v>38148.74071511293</v>
      </c>
      <c r="L41" s="883">
        <v>8973.6369964953119</v>
      </c>
      <c r="M41" s="312">
        <v>0</v>
      </c>
      <c r="N41" s="1093">
        <v>0</v>
      </c>
    </row>
    <row r="42" spans="1:14" s="303" customFormat="1" ht="16.5" customHeight="1">
      <c r="A42" s="402"/>
      <c r="B42" s="518" t="s">
        <v>389</v>
      </c>
      <c r="C42" s="724">
        <v>137.63040008359002</v>
      </c>
      <c r="D42" s="877">
        <v>1477.6274082275734</v>
      </c>
      <c r="E42" s="756">
        <v>13544.749456371346</v>
      </c>
      <c r="F42" s="878">
        <v>1745.0731560499405</v>
      </c>
      <c r="G42" s="879">
        <v>960.09351839370788</v>
      </c>
      <c r="H42" s="880">
        <v>3533.5858894918911</v>
      </c>
      <c r="I42" s="881">
        <v>21398.743314858053</v>
      </c>
      <c r="J42" s="881">
        <v>16198.486830062682</v>
      </c>
      <c r="K42" s="882">
        <v>37597.240144920725</v>
      </c>
      <c r="L42" s="883">
        <v>9162.0379634332949</v>
      </c>
      <c r="M42" s="312">
        <v>0</v>
      </c>
      <c r="N42" s="1093">
        <v>0</v>
      </c>
    </row>
    <row r="43" spans="1:14" s="303" customFormat="1" ht="16.5" customHeight="1">
      <c r="A43" s="402"/>
      <c r="B43" s="518" t="s">
        <v>390</v>
      </c>
      <c r="C43" s="724">
        <v>107.920753729</v>
      </c>
      <c r="D43" s="877">
        <v>1531.4101843866213</v>
      </c>
      <c r="E43" s="756">
        <v>13400.141652287262</v>
      </c>
      <c r="F43" s="878">
        <v>1748.6855797865221</v>
      </c>
      <c r="G43" s="879">
        <v>857.2712649780533</v>
      </c>
      <c r="H43" s="880">
        <v>3668.2369098141135</v>
      </c>
      <c r="I43" s="881">
        <v>21313.629248051569</v>
      </c>
      <c r="J43" s="881">
        <v>16054.881752903038</v>
      </c>
      <c r="K43" s="882">
        <v>37368.511000954612</v>
      </c>
      <c r="L43" s="883">
        <v>9561.911636066121</v>
      </c>
      <c r="M43" s="312">
        <v>-4.5474735088646412E-12</v>
      </c>
      <c r="N43" s="1093">
        <v>0</v>
      </c>
    </row>
    <row r="44" spans="1:14" s="2" customFormat="1" ht="20.25" customHeight="1">
      <c r="A44" s="212" t="s">
        <v>743</v>
      </c>
      <c r="B44" s="214"/>
      <c r="C44" s="643"/>
      <c r="D44" s="214"/>
      <c r="E44" s="214"/>
      <c r="F44" s="214"/>
      <c r="G44" s="220"/>
      <c r="H44" s="214"/>
      <c r="I44" s="212"/>
      <c r="J44" s="215"/>
      <c r="K44" s="212"/>
      <c r="L44" s="233" t="s">
        <v>744</v>
      </c>
      <c r="M44" s="142"/>
    </row>
    <row r="45" spans="1:14" s="2" customFormat="1" ht="13.7" customHeight="1">
      <c r="A45" s="5" t="s">
        <v>745</v>
      </c>
      <c r="G45" s="144"/>
      <c r="I45" s="25"/>
      <c r="J45" s="7"/>
      <c r="K45" s="25"/>
      <c r="L45" s="234" t="s">
        <v>746</v>
      </c>
      <c r="M45" s="142"/>
    </row>
    <row r="46" spans="1:14" s="2" customFormat="1" ht="13.7" customHeight="1">
      <c r="A46" s="5"/>
      <c r="I46" s="6"/>
      <c r="J46" s="6"/>
      <c r="K46" s="25"/>
      <c r="L46" s="819"/>
      <c r="M46" s="142"/>
    </row>
    <row r="47" spans="1:14">
      <c r="B47" s="7"/>
      <c r="C47" s="700"/>
      <c r="D47" s="700"/>
      <c r="E47" s="700"/>
      <c r="F47" s="700"/>
      <c r="G47" s="700"/>
      <c r="H47" s="700"/>
      <c r="I47" s="700"/>
      <c r="J47" s="700"/>
      <c r="K47" s="700"/>
      <c r="L47" s="700"/>
    </row>
    <row r="48" spans="1:14">
      <c r="B48" s="3"/>
      <c r="C48" s="1596"/>
      <c r="D48" s="1596"/>
      <c r="E48" s="1596"/>
      <c r="F48" s="1596"/>
      <c r="G48" s="1596"/>
      <c r="H48" s="1596"/>
      <c r="I48" s="1596"/>
      <c r="J48" s="1596"/>
      <c r="K48" s="1596"/>
      <c r="L48" s="1596"/>
    </row>
    <row r="49" spans="1:13" ht="14.25">
      <c r="A49" s="315" t="s">
        <v>747</v>
      </c>
      <c r="B49" s="315"/>
      <c r="C49" s="315"/>
      <c r="D49" s="315"/>
      <c r="E49" s="315"/>
      <c r="F49" s="315"/>
      <c r="G49" s="315"/>
      <c r="H49" s="315"/>
      <c r="I49" s="315"/>
      <c r="J49" s="315"/>
      <c r="K49" s="315"/>
      <c r="L49" s="315"/>
      <c r="M49" s="25"/>
    </row>
    <row r="52" spans="1:13">
      <c r="A52" s="246" t="s">
        <v>1767</v>
      </c>
      <c r="M52" s="25"/>
    </row>
    <row r="53" spans="1:13">
      <c r="A53" s="143">
        <v>44892.615975347224</v>
      </c>
      <c r="M53" s="25"/>
    </row>
  </sheetData>
  <phoneticPr fontId="0" type="noConversion"/>
  <printOptions horizontalCentered="1" verticalCentered="1"/>
  <pageMargins left="0" right="0" top="0" bottom="0" header="0.511811023622047" footer="0.511811023622047"/>
  <pageSetup paperSize="9" scale="74"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L54"/>
  <sheetViews>
    <sheetView topLeftCell="A6" zoomScaleNormal="100" workbookViewId="0">
      <pane ySplit="7" topLeftCell="A37" activePane="bottomLeft" state="frozen"/>
      <selection sqref="A1:XFD1048576"/>
      <selection pane="bottomLeft" sqref="A1:XFD1048576"/>
    </sheetView>
  </sheetViews>
  <sheetFormatPr defaultColWidth="9.140625" defaultRowHeight="12.75"/>
  <cols>
    <col min="1" max="2" width="9.7109375" style="378" customWidth="1"/>
    <col min="3" max="10" width="13.7109375" style="378" customWidth="1"/>
    <col min="11" max="11" width="9.7109375" style="378" customWidth="1"/>
    <col min="12" max="16384" width="9.140625" style="378"/>
  </cols>
  <sheetData>
    <row r="1" spans="1:12" hidden="1"/>
    <row r="2" spans="1:12" hidden="1"/>
    <row r="3" spans="1:12" hidden="1"/>
    <row r="4" spans="1:12" hidden="1"/>
    <row r="5" spans="1:12" hidden="1"/>
    <row r="6" spans="1:12" ht="18" customHeight="1">
      <c r="A6" s="162" t="s">
        <v>1742</v>
      </c>
      <c r="B6" s="1348"/>
      <c r="C6" s="379"/>
      <c r="D6" s="379"/>
      <c r="E6" s="379"/>
      <c r="F6" s="379"/>
      <c r="G6" s="379"/>
      <c r="H6" s="379"/>
      <c r="I6" s="379"/>
      <c r="J6" s="379"/>
    </row>
    <row r="7" spans="1:12" ht="18" customHeight="1">
      <c r="A7" s="1607" t="s">
        <v>748</v>
      </c>
      <c r="B7" s="1348"/>
      <c r="C7" s="379"/>
      <c r="D7" s="379"/>
      <c r="E7" s="379"/>
      <c r="F7" s="379"/>
      <c r="G7" s="379"/>
      <c r="H7" s="379"/>
      <c r="I7" s="379"/>
      <c r="J7" s="379"/>
    </row>
    <row r="8" spans="1:12" ht="18" customHeight="1">
      <c r="A8" s="162" t="s">
        <v>749</v>
      </c>
      <c r="B8" s="1348"/>
      <c r="C8" s="379"/>
      <c r="D8" s="379"/>
      <c r="E8" s="379"/>
      <c r="F8" s="379"/>
      <c r="G8" s="379"/>
      <c r="H8" s="379"/>
      <c r="I8" s="379"/>
      <c r="J8" s="379"/>
    </row>
    <row r="9" spans="1:12" s="146" customFormat="1" ht="12.75" customHeight="1">
      <c r="A9" s="146" t="s">
        <v>339</v>
      </c>
      <c r="B9" s="319"/>
      <c r="C9" s="320"/>
      <c r="D9" s="320"/>
      <c r="E9" s="320"/>
      <c r="F9" s="320"/>
      <c r="G9" s="320"/>
      <c r="H9" s="320"/>
      <c r="I9" s="320"/>
      <c r="J9" s="321" t="s">
        <v>340</v>
      </c>
    </row>
    <row r="10" spans="1:12" s="158" customFormat="1" ht="18" customHeight="1">
      <c r="A10" s="322"/>
      <c r="B10" s="323"/>
      <c r="C10" s="324" t="s">
        <v>750</v>
      </c>
      <c r="D10" s="325"/>
      <c r="E10" s="326"/>
      <c r="F10" s="327" t="s">
        <v>342</v>
      </c>
      <c r="G10" s="324" t="s">
        <v>343</v>
      </c>
      <c r="H10" s="325"/>
      <c r="I10" s="328" t="s">
        <v>344</v>
      </c>
      <c r="J10" s="329" t="s">
        <v>452</v>
      </c>
    </row>
    <row r="11" spans="1:12" s="161" customFormat="1" ht="18" customHeight="1">
      <c r="A11" s="330" t="s">
        <v>349</v>
      </c>
      <c r="B11" s="331"/>
      <c r="C11" s="332" t="s">
        <v>403</v>
      </c>
      <c r="D11" s="333" t="s">
        <v>751</v>
      </c>
      <c r="E11" s="334" t="s">
        <v>352</v>
      </c>
      <c r="F11" s="335" t="s">
        <v>752</v>
      </c>
      <c r="G11" s="332" t="s">
        <v>403</v>
      </c>
      <c r="H11" s="333" t="s">
        <v>751</v>
      </c>
      <c r="I11" s="334" t="s">
        <v>352</v>
      </c>
      <c r="J11" s="336" t="s">
        <v>345</v>
      </c>
    </row>
    <row r="12" spans="1:12" s="158" customFormat="1" ht="30.2" customHeight="1">
      <c r="A12" s="337" t="s">
        <v>357</v>
      </c>
      <c r="B12" s="338"/>
      <c r="C12" s="339" t="s">
        <v>753</v>
      </c>
      <c r="D12" s="340" t="s">
        <v>692</v>
      </c>
      <c r="E12" s="340" t="s">
        <v>363</v>
      </c>
      <c r="F12" s="340" t="s">
        <v>754</v>
      </c>
      <c r="G12" s="339" t="s">
        <v>376</v>
      </c>
      <c r="H12" s="341" t="s">
        <v>692</v>
      </c>
      <c r="I12" s="339" t="s">
        <v>363</v>
      </c>
      <c r="J12" s="340" t="s">
        <v>755</v>
      </c>
      <c r="K12" s="342" t="s">
        <v>694</v>
      </c>
      <c r="L12" s="1608" t="s">
        <v>695</v>
      </c>
    </row>
    <row r="13" spans="1:12" s="146" customFormat="1" ht="20.25" customHeight="1">
      <c r="A13" s="543">
        <v>2012</v>
      </c>
      <c r="B13" s="545"/>
      <c r="C13" s="1609">
        <v>5837.8400832164498</v>
      </c>
      <c r="D13" s="1609">
        <v>5945.550044342328</v>
      </c>
      <c r="E13" s="1610">
        <v>11783.434111504797</v>
      </c>
      <c r="F13" s="1611">
        <v>2200.1991711115311</v>
      </c>
      <c r="G13" s="1610">
        <v>6919.6018852599964</v>
      </c>
      <c r="H13" s="1610">
        <v>5045.7386990717969</v>
      </c>
      <c r="I13" s="1610">
        <v>11965.343485007561</v>
      </c>
      <c r="J13" s="1610">
        <v>-181.90937350276363</v>
      </c>
      <c r="K13" s="885">
        <v>0</v>
      </c>
      <c r="L13" s="885">
        <v>0</v>
      </c>
    </row>
    <row r="14" spans="1:12" s="1613" customFormat="1" ht="14.25" customHeight="1">
      <c r="A14" s="543">
        <v>2013</v>
      </c>
      <c r="B14" s="1612"/>
      <c r="C14" s="1610">
        <v>4794.5417868834611</v>
      </c>
      <c r="D14" s="1610">
        <v>8019.6712978616124</v>
      </c>
      <c r="E14" s="1610">
        <v>12814.172880285918</v>
      </c>
      <c r="F14" s="1610">
        <v>3287.7175973247281</v>
      </c>
      <c r="G14" s="1610">
        <v>7286.4751485580018</v>
      </c>
      <c r="H14" s="1610">
        <v>5882.2885877387798</v>
      </c>
      <c r="I14" s="1610">
        <v>13168.794688887474</v>
      </c>
      <c r="J14" s="1610">
        <v>-354.62180860155604</v>
      </c>
      <c r="K14" s="885">
        <v>0</v>
      </c>
      <c r="L14" s="885">
        <v>0</v>
      </c>
    </row>
    <row r="15" spans="1:12" s="1613" customFormat="1" ht="14.25" customHeight="1">
      <c r="A15" s="543">
        <v>2014</v>
      </c>
      <c r="B15" s="1612"/>
      <c r="C15" s="1610">
        <v>5845.5273782564218</v>
      </c>
      <c r="D15" s="1610">
        <v>8660.0077995571919</v>
      </c>
      <c r="E15" s="1610">
        <v>14505.515679656026</v>
      </c>
      <c r="F15" s="1610">
        <v>3629.1369079727501</v>
      </c>
      <c r="G15" s="1610">
        <v>8283.8222196109982</v>
      </c>
      <c r="H15" s="1610">
        <v>6099.3435936558108</v>
      </c>
      <c r="I15" s="1610">
        <v>14383.103905946613</v>
      </c>
      <c r="J15" s="1610">
        <v>122.41177370941296</v>
      </c>
      <c r="K15" s="885">
        <v>0</v>
      </c>
      <c r="L15" s="885">
        <v>0</v>
      </c>
    </row>
    <row r="16" spans="1:12" s="1613" customFormat="1" ht="14.25" customHeight="1">
      <c r="A16" s="543">
        <v>2015</v>
      </c>
      <c r="B16" s="1612"/>
      <c r="C16" s="1610">
        <v>5407.8194753928874</v>
      </c>
      <c r="D16" s="1610">
        <v>8970.9253716994244</v>
      </c>
      <c r="E16" s="1610">
        <v>14378.745316284207</v>
      </c>
      <c r="F16" s="1610">
        <v>3527.4071688859804</v>
      </c>
      <c r="G16" s="1610">
        <v>8180.3266546307696</v>
      </c>
      <c r="H16" s="1610">
        <v>6569.8847566909972</v>
      </c>
      <c r="I16" s="1610">
        <v>14750.222166700132</v>
      </c>
      <c r="J16" s="1610">
        <v>-371.47685041592558</v>
      </c>
      <c r="K16" s="885">
        <v>0</v>
      </c>
      <c r="L16" s="885">
        <v>0</v>
      </c>
    </row>
    <row r="17" spans="1:12" s="1613" customFormat="1" ht="14.25" customHeight="1">
      <c r="A17" s="543">
        <v>2016</v>
      </c>
      <c r="B17" s="1612"/>
      <c r="C17" s="1610">
        <v>4748.6593469816726</v>
      </c>
      <c r="D17" s="1610">
        <v>9115.8419323927264</v>
      </c>
      <c r="E17" s="1610">
        <v>13864.540338904006</v>
      </c>
      <c r="F17" s="1610">
        <v>3738.7431950292416</v>
      </c>
      <c r="G17" s="1610">
        <v>8007.6571794938845</v>
      </c>
      <c r="H17" s="1610">
        <v>6445.0565690034855</v>
      </c>
      <c r="I17" s="1610">
        <v>14452.803721047296</v>
      </c>
      <c r="J17" s="1610">
        <v>-588.26338214329007</v>
      </c>
      <c r="K17" s="885">
        <v>0</v>
      </c>
      <c r="L17" s="885">
        <v>0</v>
      </c>
    </row>
    <row r="18" spans="1:12" s="1613" customFormat="1" ht="14.25" customHeight="1">
      <c r="A18" s="543">
        <v>2017</v>
      </c>
      <c r="B18" s="1612"/>
      <c r="C18" s="1610">
        <v>4556.9541569592639</v>
      </c>
      <c r="D18" s="1610">
        <v>8807.0021507301371</v>
      </c>
      <c r="E18" s="1610">
        <v>13364.043650535194</v>
      </c>
      <c r="F18" s="1610">
        <v>3797.5894805756334</v>
      </c>
      <c r="G18" s="1610">
        <v>7910.5285125719365</v>
      </c>
      <c r="H18" s="1610">
        <v>6374.9716246168573</v>
      </c>
      <c r="I18" s="1610">
        <v>14285.454760065642</v>
      </c>
      <c r="J18" s="1610">
        <v>-921.46110953044877</v>
      </c>
      <c r="K18" s="885">
        <v>0</v>
      </c>
      <c r="L18" s="885">
        <v>0</v>
      </c>
    </row>
    <row r="19" spans="1:12" ht="14.25" customHeight="1">
      <c r="A19" s="978">
        <v>2018</v>
      </c>
      <c r="B19" s="979"/>
      <c r="C19" s="644">
        <v>4516.152256252074</v>
      </c>
      <c r="D19" s="644">
        <v>9113.4808562280159</v>
      </c>
      <c r="E19" s="644">
        <v>13629.708080063867</v>
      </c>
      <c r="F19" s="884">
        <v>4534.7771958793392</v>
      </c>
      <c r="G19" s="644">
        <v>7614.9494185482581</v>
      </c>
      <c r="H19" s="644">
        <v>7121.6718261759343</v>
      </c>
      <c r="I19" s="644">
        <v>14736.649777062137</v>
      </c>
      <c r="J19" s="644">
        <v>-1106.9416969982703</v>
      </c>
      <c r="K19" s="885">
        <v>0</v>
      </c>
      <c r="L19" s="885">
        <v>0</v>
      </c>
    </row>
    <row r="20" spans="1:12" ht="14.25" customHeight="1">
      <c r="A20" s="978">
        <v>2019</v>
      </c>
      <c r="B20" s="979"/>
      <c r="C20" s="644">
        <v>5655.9007707818655</v>
      </c>
      <c r="D20" s="644">
        <v>9767.3400373121185</v>
      </c>
      <c r="E20" s="644">
        <v>15423.23278930428</v>
      </c>
      <c r="F20" s="884">
        <v>5506.9397616715269</v>
      </c>
      <c r="G20" s="644">
        <v>10248.71120463184</v>
      </c>
      <c r="H20" s="644">
        <v>6153.5370869886747</v>
      </c>
      <c r="I20" s="644">
        <v>16402.184863421702</v>
      </c>
      <c r="J20" s="644">
        <v>-978.95207411742194</v>
      </c>
      <c r="K20" s="885">
        <v>0</v>
      </c>
      <c r="L20" s="885">
        <v>0</v>
      </c>
    </row>
    <row r="21" spans="1:12" ht="14.25" customHeight="1">
      <c r="A21" s="978">
        <v>2020</v>
      </c>
      <c r="B21" s="979"/>
      <c r="C21" s="644">
        <v>4774.7670016747634</v>
      </c>
      <c r="D21" s="644">
        <v>9732.7503727473886</v>
      </c>
      <c r="E21" s="644">
        <v>14507.584865149944</v>
      </c>
      <c r="F21" s="884">
        <v>5937.4941547068511</v>
      </c>
      <c r="G21" s="644">
        <v>10990.077961541368</v>
      </c>
      <c r="H21" s="644">
        <v>4846.5554140165823</v>
      </c>
      <c r="I21" s="644">
        <v>15836.696357492354</v>
      </c>
      <c r="J21" s="644">
        <v>-1329.1114923424102</v>
      </c>
      <c r="K21" s="885">
        <v>0</v>
      </c>
      <c r="L21" s="885">
        <v>0</v>
      </c>
    </row>
    <row r="22" spans="1:12" ht="14.25" customHeight="1">
      <c r="A22" s="1164">
        <v>2021</v>
      </c>
      <c r="B22" s="1614"/>
      <c r="C22" s="1615">
        <v>6002.2558435718265</v>
      </c>
      <c r="D22" s="1615">
        <v>9245.4582250419789</v>
      </c>
      <c r="E22" s="1615">
        <v>15247.818099927881</v>
      </c>
      <c r="F22" s="1616">
        <v>5234.7905687626371</v>
      </c>
      <c r="G22" s="1615">
        <v>10279.59821625412</v>
      </c>
      <c r="H22" s="1615">
        <v>6462.1919848571524</v>
      </c>
      <c r="I22" s="1615">
        <v>16741.780054273448</v>
      </c>
      <c r="J22" s="1615">
        <v>-1493.9619543455665</v>
      </c>
      <c r="K22" s="885">
        <v>0</v>
      </c>
      <c r="L22" s="885">
        <v>0</v>
      </c>
    </row>
    <row r="23" spans="1:12" ht="20.25" customHeight="1">
      <c r="A23" s="978">
        <v>2020</v>
      </c>
      <c r="B23" s="979" t="s">
        <v>214</v>
      </c>
      <c r="C23" s="644">
        <v>4774.7670016747634</v>
      </c>
      <c r="D23" s="644">
        <v>9732.7503727473886</v>
      </c>
      <c r="E23" s="644">
        <v>14507.584865149944</v>
      </c>
      <c r="F23" s="884">
        <v>5937.4941547068511</v>
      </c>
      <c r="G23" s="644">
        <v>10990.077961541368</v>
      </c>
      <c r="H23" s="644">
        <v>4846.5554140165823</v>
      </c>
      <c r="I23" s="644">
        <v>15836.696357492354</v>
      </c>
      <c r="J23" s="644">
        <v>-1329.1114923424102</v>
      </c>
      <c r="K23" s="885">
        <v>0</v>
      </c>
      <c r="L23" s="885">
        <v>0</v>
      </c>
    </row>
    <row r="24" spans="1:12" ht="21" customHeight="1">
      <c r="A24" s="978">
        <v>2021</v>
      </c>
      <c r="B24" s="979" t="s">
        <v>211</v>
      </c>
      <c r="C24" s="644">
        <v>4357.5016130952563</v>
      </c>
      <c r="D24" s="644">
        <v>9393.86856884394</v>
      </c>
      <c r="E24" s="644">
        <v>13751.352002335823</v>
      </c>
      <c r="F24" s="884">
        <v>5570.929595546123</v>
      </c>
      <c r="G24" s="644">
        <v>10887.728890993547</v>
      </c>
      <c r="H24" s="644">
        <v>4490.1582923596634</v>
      </c>
      <c r="I24" s="644">
        <v>15377.866727056204</v>
      </c>
      <c r="J24" s="644">
        <v>-1626.5147247203804</v>
      </c>
      <c r="K24" s="885">
        <v>0</v>
      </c>
      <c r="L24" s="885">
        <v>0</v>
      </c>
    </row>
    <row r="25" spans="1:12" ht="14.25" customHeight="1">
      <c r="A25" s="978"/>
      <c r="B25" s="979" t="s">
        <v>212</v>
      </c>
      <c r="C25" s="644">
        <v>5234.3656179060945</v>
      </c>
      <c r="D25" s="644">
        <v>9317.6838004376659</v>
      </c>
      <c r="E25" s="644">
        <v>14552.013731554471</v>
      </c>
      <c r="F25" s="884">
        <v>5517.0858330654073</v>
      </c>
      <c r="G25" s="644">
        <v>10856.595322612495</v>
      </c>
      <c r="H25" s="644">
        <v>5188.3450046881153</v>
      </c>
      <c r="I25" s="644">
        <v>16044.998292931816</v>
      </c>
      <c r="J25" s="644">
        <v>-1492.984561377345</v>
      </c>
      <c r="K25" s="885">
        <v>-0.1000000000003638</v>
      </c>
      <c r="L25" s="885">
        <v>9.9999999999454303E-2</v>
      </c>
    </row>
    <row r="26" spans="1:12" ht="14.25" customHeight="1">
      <c r="A26" s="978"/>
      <c r="B26" s="979" t="s">
        <v>213</v>
      </c>
      <c r="C26" s="644">
        <v>4970.5557649199882</v>
      </c>
      <c r="D26" s="644">
        <v>9031.0650946191417</v>
      </c>
      <c r="E26" s="644">
        <v>14001.677393715116</v>
      </c>
      <c r="F26" s="884">
        <v>5348.4146845493042</v>
      </c>
      <c r="G26" s="644">
        <v>10478.927069940191</v>
      </c>
      <c r="H26" s="644">
        <v>5416.8447868742178</v>
      </c>
      <c r="I26" s="644">
        <v>15895.712943439725</v>
      </c>
      <c r="J26" s="644">
        <v>-1894.0355497246092</v>
      </c>
      <c r="K26" s="885">
        <v>0</v>
      </c>
      <c r="L26" s="885">
        <v>0</v>
      </c>
    </row>
    <row r="27" spans="1:12" ht="14.25" customHeight="1">
      <c r="A27" s="978"/>
      <c r="B27" s="979" t="s">
        <v>214</v>
      </c>
      <c r="C27" s="644">
        <v>6002.2558435718265</v>
      </c>
      <c r="D27" s="644">
        <v>9245.4582250419789</v>
      </c>
      <c r="E27" s="644">
        <v>15247.818099927881</v>
      </c>
      <c r="F27" s="884">
        <v>5234.7905687626371</v>
      </c>
      <c r="G27" s="644">
        <v>10279.59821625412</v>
      </c>
      <c r="H27" s="644">
        <v>6462.1919848571524</v>
      </c>
      <c r="I27" s="644">
        <v>16741.780054273448</v>
      </c>
      <c r="J27" s="644">
        <v>-1493.9619543455665</v>
      </c>
      <c r="K27" s="885">
        <v>0</v>
      </c>
      <c r="L27" s="885">
        <v>0</v>
      </c>
    </row>
    <row r="28" spans="1:12" ht="21" customHeight="1">
      <c r="A28" s="978">
        <v>2022</v>
      </c>
      <c r="B28" s="979" t="s">
        <v>211</v>
      </c>
      <c r="C28" s="644">
        <v>5277.3461666567782</v>
      </c>
      <c r="D28" s="644">
        <v>8832.1877785123688</v>
      </c>
      <c r="E28" s="644">
        <v>14109.466446794209</v>
      </c>
      <c r="F28" s="884">
        <v>4752.1439945962566</v>
      </c>
      <c r="G28" s="644">
        <v>10060.026969166382</v>
      </c>
      <c r="H28" s="644">
        <v>6312.7763366850922</v>
      </c>
      <c r="I28" s="644">
        <v>16372.776014570691</v>
      </c>
      <c r="J28" s="644">
        <v>-2263.3095677764813</v>
      </c>
      <c r="K28" s="885">
        <v>0</v>
      </c>
      <c r="L28" s="885">
        <v>0</v>
      </c>
    </row>
    <row r="29" spans="1:12">
      <c r="A29" s="978"/>
      <c r="B29" s="979" t="s">
        <v>212</v>
      </c>
      <c r="C29" s="644">
        <v>6065.6981928350287</v>
      </c>
      <c r="D29" s="644">
        <v>8766.0064657863077</v>
      </c>
      <c r="E29" s="644">
        <v>14831.660097280421</v>
      </c>
      <c r="F29" s="884">
        <v>4599.0621731863284</v>
      </c>
      <c r="G29" s="644">
        <v>9949.4181931757648</v>
      </c>
      <c r="H29" s="644">
        <v>7390.5568923939136</v>
      </c>
      <c r="I29" s="644">
        <v>17340.008631810131</v>
      </c>
      <c r="J29" s="644">
        <v>-2508.3485345297104</v>
      </c>
      <c r="K29" s="885">
        <v>0</v>
      </c>
      <c r="L29" s="885">
        <v>0</v>
      </c>
    </row>
    <row r="30" spans="1:12">
      <c r="A30" s="1164"/>
      <c r="B30" s="1614" t="s">
        <v>213</v>
      </c>
      <c r="C30" s="1615">
        <v>5160.3845823417341</v>
      </c>
      <c r="D30" s="1615">
        <v>8559.7377626235229</v>
      </c>
      <c r="E30" s="1615">
        <v>13720.135940682503</v>
      </c>
      <c r="F30" s="1616">
        <v>4575.1168671096748</v>
      </c>
      <c r="G30" s="1615">
        <v>9603.1534097292351</v>
      </c>
      <c r="H30" s="1615">
        <v>6595.2998259623309</v>
      </c>
      <c r="I30" s="1615">
        <v>16198.486830062682</v>
      </c>
      <c r="J30" s="1615">
        <v>-2478.3508893801791</v>
      </c>
      <c r="K30" s="885">
        <v>0</v>
      </c>
      <c r="L30" s="885">
        <v>0</v>
      </c>
    </row>
    <row r="31" spans="1:12" ht="20.25" customHeight="1">
      <c r="A31" s="978">
        <v>2021</v>
      </c>
      <c r="B31" s="979" t="s">
        <v>390</v>
      </c>
      <c r="C31" s="644">
        <v>4769.222905051296</v>
      </c>
      <c r="D31" s="644">
        <v>8981.401909464963</v>
      </c>
      <c r="E31" s="644">
        <v>13750.624558316136</v>
      </c>
      <c r="F31" s="884">
        <v>5291.7859965668467</v>
      </c>
      <c r="G31" s="644">
        <v>10396.291585727708</v>
      </c>
      <c r="H31" s="644">
        <v>5358.9842456069928</v>
      </c>
      <c r="I31" s="644">
        <v>15755.34062013081</v>
      </c>
      <c r="J31" s="644">
        <v>-2004.7160618146736</v>
      </c>
      <c r="K31" s="885">
        <v>0</v>
      </c>
      <c r="L31" s="885">
        <v>0</v>
      </c>
    </row>
    <row r="32" spans="1:12" ht="14.25" customHeight="1">
      <c r="A32" s="978"/>
      <c r="B32" s="979" t="s">
        <v>391</v>
      </c>
      <c r="C32" s="644">
        <v>5119.4587359147581</v>
      </c>
      <c r="D32" s="644">
        <v>9083.9007538537262</v>
      </c>
      <c r="E32" s="644">
        <v>14203.388050354119</v>
      </c>
      <c r="F32" s="884">
        <v>5251.8392114425096</v>
      </c>
      <c r="G32" s="644">
        <v>10672.309000842324</v>
      </c>
      <c r="H32" s="644">
        <v>5675.8517920782624</v>
      </c>
      <c r="I32" s="644">
        <v>16348.22362426013</v>
      </c>
      <c r="J32" s="644">
        <v>-2144.8355739060116</v>
      </c>
      <c r="K32" s="885">
        <v>0</v>
      </c>
      <c r="L32" s="885">
        <v>0</v>
      </c>
    </row>
    <row r="33" spans="1:12" ht="14.25" customHeight="1">
      <c r="A33" s="978"/>
      <c r="B33" s="979" t="s">
        <v>392</v>
      </c>
      <c r="C33" s="644">
        <v>6002.2558435718265</v>
      </c>
      <c r="D33" s="644">
        <v>9245.4582250419789</v>
      </c>
      <c r="E33" s="644">
        <v>15247.818099927881</v>
      </c>
      <c r="F33" s="884">
        <v>5234.7905687626371</v>
      </c>
      <c r="G33" s="644">
        <v>10279.59821625412</v>
      </c>
      <c r="H33" s="644">
        <v>6462.1919848571524</v>
      </c>
      <c r="I33" s="644">
        <v>16741.780054273448</v>
      </c>
      <c r="J33" s="644">
        <v>-1493.9619543455665</v>
      </c>
      <c r="K33" s="885">
        <v>0</v>
      </c>
      <c r="L33" s="885">
        <v>0</v>
      </c>
    </row>
    <row r="34" spans="1:12" ht="21" customHeight="1">
      <c r="A34" s="978">
        <v>2022</v>
      </c>
      <c r="B34" s="979" t="s">
        <v>393</v>
      </c>
      <c r="C34" s="644">
        <v>5591.9099443888435</v>
      </c>
      <c r="D34" s="644">
        <v>9137.7853579721414</v>
      </c>
      <c r="E34" s="644">
        <v>14729.728977232011</v>
      </c>
      <c r="F34" s="884">
        <v>5144.2471417135421</v>
      </c>
      <c r="G34" s="644">
        <v>10400.461647647913</v>
      </c>
      <c r="H34" s="644">
        <v>6226.6601661847681</v>
      </c>
      <c r="I34" s="644">
        <v>16627.22763026143</v>
      </c>
      <c r="J34" s="644">
        <v>-1897.4986530294191</v>
      </c>
      <c r="K34" s="885">
        <v>0</v>
      </c>
      <c r="L34" s="885">
        <v>0</v>
      </c>
    </row>
    <row r="35" spans="1:12" ht="14.25" customHeight="1">
      <c r="A35" s="978"/>
      <c r="B35" s="979" t="s">
        <v>394</v>
      </c>
      <c r="C35" s="644">
        <v>6188.7605075457977</v>
      </c>
      <c r="D35" s="644">
        <v>9073.3650940758962</v>
      </c>
      <c r="E35" s="644">
        <v>15262.19089431666</v>
      </c>
      <c r="F35" s="884">
        <v>4993.0321629901109</v>
      </c>
      <c r="G35" s="644">
        <v>10339.179457359236</v>
      </c>
      <c r="H35" s="644">
        <v>7178.4366476239884</v>
      </c>
      <c r="I35" s="644">
        <v>17517.617687012644</v>
      </c>
      <c r="J35" s="644">
        <v>-2255.4267926959837</v>
      </c>
      <c r="K35" s="885">
        <v>0</v>
      </c>
      <c r="L35" s="885">
        <v>0</v>
      </c>
    </row>
    <row r="36" spans="1:12" ht="14.25" customHeight="1">
      <c r="A36" s="978"/>
      <c r="B36" s="979" t="s">
        <v>383</v>
      </c>
      <c r="C36" s="644">
        <v>5277.3461666567782</v>
      </c>
      <c r="D36" s="644">
        <v>8832.1877785123688</v>
      </c>
      <c r="E36" s="644">
        <v>14109.466446794209</v>
      </c>
      <c r="F36" s="884">
        <v>4752.1439945962566</v>
      </c>
      <c r="G36" s="644">
        <v>10060.026969166382</v>
      </c>
      <c r="H36" s="644">
        <v>6312.7763366850922</v>
      </c>
      <c r="I36" s="644">
        <v>16372.776014570691</v>
      </c>
      <c r="J36" s="644">
        <v>-2263.3095677764813</v>
      </c>
      <c r="K36" s="885">
        <v>0</v>
      </c>
      <c r="L36" s="885">
        <v>0</v>
      </c>
    </row>
    <row r="37" spans="1:12" ht="14.25" customHeight="1">
      <c r="A37" s="978"/>
      <c r="B37" s="979" t="s">
        <v>384</v>
      </c>
      <c r="C37" s="644">
        <v>5581.8593255066544</v>
      </c>
      <c r="D37" s="644">
        <v>9198.1013479840985</v>
      </c>
      <c r="E37" s="644">
        <v>14779.978166989076</v>
      </c>
      <c r="F37" s="884">
        <v>4555.9024841608689</v>
      </c>
      <c r="G37" s="644">
        <v>10128.967864786313</v>
      </c>
      <c r="H37" s="644">
        <v>6843.9131823724674</v>
      </c>
      <c r="I37" s="644">
        <v>16972.867428944883</v>
      </c>
      <c r="J37" s="644">
        <v>-2192.8892619558064</v>
      </c>
      <c r="K37" s="885">
        <v>0</v>
      </c>
      <c r="L37" s="885">
        <v>0</v>
      </c>
    </row>
    <row r="38" spans="1:12" ht="14.25" customHeight="1">
      <c r="A38" s="978"/>
      <c r="B38" s="979" t="s">
        <v>385</v>
      </c>
      <c r="C38" s="644">
        <v>6063.9566733755619</v>
      </c>
      <c r="D38" s="644">
        <v>8829.7620570709514</v>
      </c>
      <c r="E38" s="644">
        <v>14893.760178642995</v>
      </c>
      <c r="F38" s="884">
        <v>4634.6722191584959</v>
      </c>
      <c r="G38" s="644">
        <v>9931.6789530615133</v>
      </c>
      <c r="H38" s="644">
        <v>7260.4577135756308</v>
      </c>
      <c r="I38" s="644">
        <v>17192.208248590923</v>
      </c>
      <c r="J38" s="644">
        <v>-2298.4480699479282</v>
      </c>
      <c r="K38" s="885">
        <v>0</v>
      </c>
      <c r="L38" s="885">
        <v>0</v>
      </c>
    </row>
    <row r="39" spans="1:12" ht="14.25" customHeight="1">
      <c r="A39" s="978"/>
      <c r="B39" s="979" t="s">
        <v>386</v>
      </c>
      <c r="C39" s="644">
        <v>6065.6981928350287</v>
      </c>
      <c r="D39" s="644">
        <v>8766.0064657863077</v>
      </c>
      <c r="E39" s="644">
        <v>14831.660097280421</v>
      </c>
      <c r="F39" s="884">
        <v>4599.0621731863284</v>
      </c>
      <c r="G39" s="644">
        <v>9949.4181931757648</v>
      </c>
      <c r="H39" s="644">
        <v>7390.5568923939136</v>
      </c>
      <c r="I39" s="644">
        <v>17340.008631810131</v>
      </c>
      <c r="J39" s="644">
        <v>-2508.3485345297104</v>
      </c>
      <c r="K39" s="885">
        <v>0</v>
      </c>
      <c r="L39" s="885">
        <v>0</v>
      </c>
    </row>
    <row r="40" spans="1:12" ht="14.25" customHeight="1">
      <c r="A40" s="978"/>
      <c r="B40" s="979" t="s">
        <v>387</v>
      </c>
      <c r="C40" s="644">
        <v>5753.6127933928856</v>
      </c>
      <c r="D40" s="644">
        <v>8857.2269604661597</v>
      </c>
      <c r="E40" s="644">
        <v>14610.824233291947</v>
      </c>
      <c r="F40" s="884">
        <v>4743.4509600697702</v>
      </c>
      <c r="G40" s="644">
        <v>10141.940324990934</v>
      </c>
      <c r="H40" s="644">
        <v>6690.6423174193687</v>
      </c>
      <c r="I40" s="644">
        <v>16832.519384370062</v>
      </c>
      <c r="J40" s="644">
        <v>-2221.6951510781146</v>
      </c>
      <c r="K40" s="885">
        <v>0</v>
      </c>
      <c r="L40" s="885">
        <v>0</v>
      </c>
    </row>
    <row r="41" spans="1:12" ht="14.25" customHeight="1">
      <c r="A41" s="978"/>
      <c r="B41" s="979" t="s">
        <v>388</v>
      </c>
      <c r="C41" s="644">
        <v>5797.352859975862</v>
      </c>
      <c r="D41" s="644">
        <v>8661.2569766359738</v>
      </c>
      <c r="E41" s="644">
        <v>14458.700878397034</v>
      </c>
      <c r="F41" s="884">
        <v>4698.8477768777229</v>
      </c>
      <c r="G41" s="644">
        <v>9914.3004903464225</v>
      </c>
      <c r="H41" s="644">
        <v>6857.8041708248675</v>
      </c>
      <c r="I41" s="644">
        <v>16772.12243294283</v>
      </c>
      <c r="J41" s="644">
        <v>-2313.4215545457955</v>
      </c>
      <c r="K41" s="885">
        <v>0</v>
      </c>
      <c r="L41" s="885">
        <v>0</v>
      </c>
    </row>
    <row r="42" spans="1:12" ht="14.25" customHeight="1">
      <c r="A42" s="978"/>
      <c r="B42" s="979" t="s">
        <v>389</v>
      </c>
      <c r="C42" s="644">
        <v>5160.3845823417341</v>
      </c>
      <c r="D42" s="644">
        <v>8559.7377626235229</v>
      </c>
      <c r="E42" s="644">
        <v>13720.135940682503</v>
      </c>
      <c r="F42" s="884">
        <v>4575.1168671096748</v>
      </c>
      <c r="G42" s="644">
        <v>9603.1534097292351</v>
      </c>
      <c r="H42" s="644">
        <v>6595.2998259623309</v>
      </c>
      <c r="I42" s="644">
        <v>16198.486830062682</v>
      </c>
      <c r="J42" s="644">
        <v>-2478.3508893801791</v>
      </c>
      <c r="K42" s="885">
        <v>0</v>
      </c>
      <c r="L42" s="885">
        <v>0</v>
      </c>
    </row>
    <row r="43" spans="1:12" ht="14.25" customHeight="1">
      <c r="A43" s="978"/>
      <c r="B43" s="979" t="s">
        <v>390</v>
      </c>
      <c r="C43" s="644">
        <v>5046.3271144141027</v>
      </c>
      <c r="D43" s="644">
        <v>8744.6257770387201</v>
      </c>
      <c r="E43" s="644">
        <v>13790.903757129861</v>
      </c>
      <c r="F43" s="884">
        <v>4771.809838897052</v>
      </c>
      <c r="G43" s="644">
        <v>9554.6801201095423</v>
      </c>
      <c r="H43" s="644">
        <v>6500.2316918062388</v>
      </c>
      <c r="I43" s="644">
        <v>16054.881752903038</v>
      </c>
      <c r="J43" s="644">
        <v>-2263.9779957731771</v>
      </c>
      <c r="K43" s="885">
        <v>0</v>
      </c>
      <c r="L43" s="885">
        <v>0</v>
      </c>
    </row>
    <row r="44" spans="1:12" s="320" customFormat="1" ht="21.2" customHeight="1">
      <c r="A44" s="276"/>
      <c r="B44" s="343"/>
      <c r="C44" s="343"/>
      <c r="D44" s="343"/>
      <c r="E44" s="343"/>
      <c r="F44" s="343"/>
      <c r="G44" s="343"/>
      <c r="H44" s="343"/>
      <c r="I44" s="344"/>
      <c r="J44" s="1617"/>
    </row>
    <row r="45" spans="1:12" ht="14.25">
      <c r="A45" s="352"/>
      <c r="B45" s="318"/>
      <c r="C45" s="318"/>
      <c r="D45" s="318"/>
      <c r="E45" s="318"/>
      <c r="F45" s="318"/>
      <c r="G45" s="318"/>
      <c r="J45" s="1618"/>
    </row>
    <row r="46" spans="1:12">
      <c r="G46" s="1619"/>
    </row>
    <row r="47" spans="1:12">
      <c r="A47" s="346" t="s">
        <v>756</v>
      </c>
      <c r="B47" s="379"/>
      <c r="C47" s="379"/>
      <c r="D47" s="379"/>
      <c r="E47" s="379"/>
      <c r="F47" s="379"/>
      <c r="G47" s="379"/>
      <c r="H47" s="379"/>
      <c r="I47" s="379"/>
      <c r="J47" s="379"/>
    </row>
    <row r="48" spans="1:12">
      <c r="C48" s="1557"/>
      <c r="D48" s="1557"/>
      <c r="E48" s="1557"/>
      <c r="F48" s="1557"/>
      <c r="G48" s="1557"/>
      <c r="H48" s="1557"/>
      <c r="I48" s="1557"/>
      <c r="J48" s="1557"/>
    </row>
    <row r="49" spans="1:10">
      <c r="C49" s="1557"/>
      <c r="D49" s="1557"/>
      <c r="E49" s="1557"/>
      <c r="F49" s="1557"/>
      <c r="G49" s="1557"/>
      <c r="H49" s="1557"/>
      <c r="I49" s="1557"/>
      <c r="J49" s="1557"/>
    </row>
    <row r="51" spans="1:10">
      <c r="C51" s="379"/>
    </row>
    <row r="53" spans="1:10">
      <c r="A53" s="347" t="s">
        <v>1767</v>
      </c>
    </row>
    <row r="54" spans="1:10">
      <c r="C54" s="348">
        <v>44892.615975347224</v>
      </c>
    </row>
  </sheetData>
  <phoneticPr fontId="0" type="noConversion"/>
  <printOptions horizontalCentered="1" verticalCentered="1"/>
  <pageMargins left="0" right="0" top="0" bottom="0" header="0.511811023622047" footer="0.511811023622047"/>
  <pageSetup paperSize="9" scale="85"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P51"/>
  <sheetViews>
    <sheetView zoomScale="90" zoomScaleNormal="90" workbookViewId="0">
      <pane ySplit="12" topLeftCell="A37" activePane="bottomLeft" state="frozen"/>
      <selection sqref="A1:XFD1048576"/>
      <selection pane="bottomLeft" activeCell="F40" sqref="F40"/>
    </sheetView>
  </sheetViews>
  <sheetFormatPr defaultColWidth="9.140625" defaultRowHeight="12.75"/>
  <cols>
    <col min="1" max="2" width="9.28515625" style="25" customWidth="1"/>
    <col min="3" max="6" width="12.7109375" style="25" customWidth="1"/>
    <col min="7" max="7" width="12.5703125" style="25" customWidth="1"/>
    <col min="8" max="11" width="12.7109375" style="25" customWidth="1"/>
    <col min="12" max="12" width="13.28515625" style="25" customWidth="1"/>
    <col min="13" max="14" width="12.7109375" style="25" customWidth="1"/>
    <col min="15" max="16384" width="9.140625" style="25"/>
  </cols>
  <sheetData>
    <row r="1" spans="1:16" ht="18" customHeight="1">
      <c r="A1" s="16" t="s">
        <v>1741</v>
      </c>
      <c r="B1" s="4"/>
      <c r="C1" s="3"/>
      <c r="D1" s="3"/>
      <c r="E1" s="3"/>
      <c r="F1" s="3"/>
      <c r="G1" s="3"/>
      <c r="H1" s="3"/>
      <c r="I1" s="3"/>
      <c r="J1" s="3"/>
      <c r="K1" s="3"/>
      <c r="L1" s="3"/>
      <c r="M1" s="3"/>
      <c r="N1" s="3"/>
    </row>
    <row r="2" spans="1:16" ht="18" customHeight="1">
      <c r="A2" s="986" t="s">
        <v>703</v>
      </c>
      <c r="B2" s="4"/>
      <c r="C2" s="3"/>
      <c r="D2" s="3"/>
      <c r="E2" s="3"/>
      <c r="F2" s="3"/>
      <c r="G2" s="3"/>
      <c r="H2" s="3"/>
      <c r="I2" s="3"/>
      <c r="J2" s="3"/>
      <c r="K2" s="3"/>
      <c r="L2" s="3"/>
      <c r="M2" s="3"/>
      <c r="N2" s="3"/>
    </row>
    <row r="3" spans="1:16" ht="18" customHeight="1">
      <c r="A3" s="16" t="s">
        <v>704</v>
      </c>
      <c r="B3" s="1"/>
      <c r="C3" s="1"/>
      <c r="D3" s="1"/>
      <c r="E3" s="1"/>
      <c r="F3" s="1"/>
      <c r="G3" s="1"/>
      <c r="H3" s="1"/>
      <c r="I3" s="1"/>
      <c r="J3" s="1"/>
      <c r="K3" s="1"/>
      <c r="L3" s="1"/>
      <c r="M3" s="7"/>
      <c r="N3" s="1580"/>
    </row>
    <row r="4" spans="1:16" ht="18" customHeight="1">
      <c r="A4" s="986" t="s">
        <v>37</v>
      </c>
      <c r="B4" s="4"/>
      <c r="C4" s="3"/>
      <c r="D4" s="3"/>
      <c r="E4" s="3"/>
      <c r="F4" s="3"/>
      <c r="G4" s="3"/>
      <c r="H4" s="3"/>
      <c r="I4" s="3"/>
      <c r="J4" s="3"/>
      <c r="K4" s="3"/>
      <c r="L4" s="3"/>
      <c r="M4" s="3"/>
      <c r="N4" s="3"/>
    </row>
    <row r="5" spans="1:16" ht="18" customHeight="1">
      <c r="A5" s="16" t="s">
        <v>36</v>
      </c>
      <c r="B5" s="4"/>
      <c r="C5" s="3"/>
      <c r="D5" s="3"/>
      <c r="E5" s="3"/>
      <c r="F5" s="3"/>
      <c r="G5" s="3"/>
      <c r="H5" s="3"/>
      <c r="I5" s="3"/>
      <c r="J5" s="3"/>
      <c r="K5" s="3"/>
      <c r="L5" s="3"/>
      <c r="M5" s="3"/>
      <c r="N5" s="3"/>
    </row>
    <row r="6" spans="1:16" ht="0.6" customHeight="1">
      <c r="A6" s="16"/>
      <c r="B6" s="4"/>
      <c r="C6" s="3"/>
      <c r="D6" s="3" t="s">
        <v>705</v>
      </c>
      <c r="E6" s="3"/>
      <c r="F6" s="3"/>
      <c r="G6" s="3"/>
      <c r="H6" s="3"/>
      <c r="I6" s="3"/>
      <c r="J6" s="3"/>
      <c r="K6" s="3"/>
      <c r="L6" s="3" t="s">
        <v>705</v>
      </c>
      <c r="M6" s="3"/>
      <c r="N6" s="3"/>
    </row>
    <row r="7" spans="1:16" ht="13.7" customHeight="1">
      <c r="A7" s="8" t="s">
        <v>339</v>
      </c>
      <c r="N7" s="21" t="s">
        <v>340</v>
      </c>
    </row>
    <row r="8" spans="1:16" s="39" customFormat="1" ht="17.45" customHeight="1">
      <c r="A8" s="53"/>
      <c r="B8" s="236"/>
      <c r="C8" s="261" t="s">
        <v>448</v>
      </c>
      <c r="D8" s="40"/>
      <c r="E8" s="235"/>
      <c r="F8" s="130"/>
      <c r="G8" s="131"/>
      <c r="H8" s="132"/>
      <c r="I8" s="241"/>
      <c r="J8" s="293" t="s">
        <v>446</v>
      </c>
      <c r="K8" s="2005" t="s">
        <v>757</v>
      </c>
      <c r="L8" s="2006"/>
      <c r="M8" s="2005" t="s">
        <v>758</v>
      </c>
      <c r="N8" s="2006"/>
    </row>
    <row r="9" spans="1:16" s="39" customFormat="1" ht="17.45" customHeight="1">
      <c r="A9" s="56"/>
      <c r="C9" s="27" t="s">
        <v>403</v>
      </c>
      <c r="D9" s="97"/>
      <c r="E9" s="28" t="s">
        <v>759</v>
      </c>
      <c r="F9" s="79"/>
      <c r="G9" s="133" t="s">
        <v>361</v>
      </c>
      <c r="H9" s="134"/>
      <c r="I9" s="1598" t="s">
        <v>362</v>
      </c>
      <c r="J9" s="110"/>
      <c r="K9" s="2007"/>
      <c r="L9" s="2008"/>
      <c r="M9" s="2007"/>
      <c r="N9" s="2008"/>
    </row>
    <row r="10" spans="1:16" s="39" customFormat="1" ht="17.45" customHeight="1">
      <c r="A10" s="24" t="s">
        <v>349</v>
      </c>
      <c r="B10" s="72"/>
      <c r="C10" s="94" t="s">
        <v>376</v>
      </c>
      <c r="D10" s="60"/>
      <c r="E10" s="94" t="s">
        <v>760</v>
      </c>
      <c r="F10" s="60"/>
      <c r="G10" s="57" t="s">
        <v>709</v>
      </c>
      <c r="H10" s="95"/>
      <c r="I10" s="57" t="s">
        <v>370</v>
      </c>
      <c r="J10" s="95"/>
      <c r="K10" s="2009"/>
      <c r="L10" s="2010"/>
      <c r="M10" s="2009"/>
      <c r="N10" s="2010"/>
    </row>
    <row r="11" spans="1:16" s="39" customFormat="1" ht="17.45" customHeight="1">
      <c r="A11" s="62" t="s">
        <v>357</v>
      </c>
      <c r="B11" s="60"/>
      <c r="C11" s="91" t="s">
        <v>761</v>
      </c>
      <c r="D11" s="91" t="s">
        <v>359</v>
      </c>
      <c r="E11" s="91" t="s">
        <v>761</v>
      </c>
      <c r="F11" s="91" t="s">
        <v>359</v>
      </c>
      <c r="G11" s="91" t="s">
        <v>761</v>
      </c>
      <c r="H11" s="91" t="s">
        <v>359</v>
      </c>
      <c r="I11" s="91" t="s">
        <v>761</v>
      </c>
      <c r="J11" s="91" t="s">
        <v>359</v>
      </c>
      <c r="K11" s="91" t="s">
        <v>761</v>
      </c>
      <c r="L11" s="91" t="s">
        <v>359</v>
      </c>
      <c r="M11" s="91" t="s">
        <v>761</v>
      </c>
      <c r="N11" s="91" t="s">
        <v>359</v>
      </c>
    </row>
    <row r="12" spans="1:16" s="39" customFormat="1" ht="17.45" customHeight="1">
      <c r="A12" s="32"/>
      <c r="B12" s="66"/>
      <c r="C12" s="135" t="s">
        <v>133</v>
      </c>
      <c r="D12" s="136" t="s">
        <v>762</v>
      </c>
      <c r="E12" s="118" t="s">
        <v>133</v>
      </c>
      <c r="F12" s="118" t="s">
        <v>762</v>
      </c>
      <c r="G12" s="117" t="s">
        <v>133</v>
      </c>
      <c r="H12" s="135" t="s">
        <v>762</v>
      </c>
      <c r="I12" s="117" t="s">
        <v>133</v>
      </c>
      <c r="J12" s="135" t="s">
        <v>762</v>
      </c>
      <c r="K12" s="57" t="s">
        <v>133</v>
      </c>
      <c r="L12" s="67" t="s">
        <v>762</v>
      </c>
      <c r="M12" s="57" t="s">
        <v>133</v>
      </c>
      <c r="N12" s="67" t="s">
        <v>762</v>
      </c>
      <c r="O12" s="194" t="s">
        <v>133</v>
      </c>
      <c r="P12" s="194" t="s">
        <v>762</v>
      </c>
    </row>
    <row r="13" spans="1:16" s="303" customFormat="1" ht="20.25" customHeight="1">
      <c r="A13" s="402">
        <v>2012</v>
      </c>
      <c r="B13" s="518"/>
      <c r="C13" s="886">
        <v>2933.1831758804756</v>
      </c>
      <c r="D13" s="888">
        <v>1144.9260054917452</v>
      </c>
      <c r="E13" s="744">
        <v>5790.3058440814002</v>
      </c>
      <c r="F13" s="744">
        <v>2203.9266733396398</v>
      </c>
      <c r="G13" s="806">
        <v>1909.7372423880902</v>
      </c>
      <c r="H13" s="1599">
        <v>451.05706647278998</v>
      </c>
      <c r="I13" s="806">
        <v>569.24064420285151</v>
      </c>
      <c r="J13" s="887">
        <v>177.85805089838897</v>
      </c>
      <c r="K13" s="887">
        <v>294.70276472096157</v>
      </c>
      <c r="L13" s="743">
        <v>11488.731346783836</v>
      </c>
      <c r="M13" s="726">
        <v>11497.122111273779</v>
      </c>
      <c r="N13" s="726">
        <v>15466.4991429864</v>
      </c>
      <c r="O13" s="871">
        <v>-4.7559999999066349E-2</v>
      </c>
      <c r="P13" s="871">
        <v>0</v>
      </c>
    </row>
    <row r="14" spans="1:16" s="405" customFormat="1" ht="14.25" customHeight="1">
      <c r="A14" s="353">
        <v>2013</v>
      </c>
      <c r="B14" s="573"/>
      <c r="C14" s="1600">
        <v>2119.3877324555556</v>
      </c>
      <c r="D14" s="1601">
        <v>898.71118640508917</v>
      </c>
      <c r="E14" s="1567">
        <v>6133.7805838761014</v>
      </c>
      <c r="F14" s="1567">
        <v>2385.4144565003435</v>
      </c>
      <c r="G14" s="1568">
        <v>2633.0921951939999</v>
      </c>
      <c r="H14" s="1602">
        <v>556.38184886049999</v>
      </c>
      <c r="I14" s="1568">
        <v>551.8046618573718</v>
      </c>
      <c r="J14" s="1602">
        <v>225.0688721236084</v>
      </c>
      <c r="K14" s="1603">
        <v>304.69065794209098</v>
      </c>
      <c r="L14" s="1587">
        <v>12509.482222343828</v>
      </c>
      <c r="M14" s="1570">
        <v>11742.80826532512</v>
      </c>
      <c r="N14" s="1570">
        <v>16575.108586233368</v>
      </c>
      <c r="O14" s="871">
        <v>5.2434000001085224E-2</v>
      </c>
      <c r="P14" s="871">
        <v>4.9999999999272404E-2</v>
      </c>
    </row>
    <row r="15" spans="1:16" s="405" customFormat="1" ht="14.25" customHeight="1">
      <c r="A15" s="353">
        <v>2014</v>
      </c>
      <c r="B15" s="573"/>
      <c r="C15" s="1600">
        <v>2359.4741758259502</v>
      </c>
      <c r="D15" s="1601">
        <v>844.78238354985865</v>
      </c>
      <c r="E15" s="1567">
        <v>6576.5659375423593</v>
      </c>
      <c r="F15" s="1567">
        <v>1442.6498826011111</v>
      </c>
      <c r="G15" s="1568">
        <v>2825.6104735190006</v>
      </c>
      <c r="H15" s="1602">
        <v>640.17406873007258</v>
      </c>
      <c r="I15" s="1568">
        <v>590.00708786238738</v>
      </c>
      <c r="J15" s="1602">
        <v>298.39116736996061</v>
      </c>
      <c r="K15" s="1603">
        <v>427.97402417685453</v>
      </c>
      <c r="L15" s="1587">
        <v>14077.541655479174</v>
      </c>
      <c r="M15" s="1570">
        <v>12779.681698827282</v>
      </c>
      <c r="N15" s="1570">
        <v>17303.539157730174</v>
      </c>
      <c r="O15" s="871">
        <v>4.9999900729744695E-2</v>
      </c>
      <c r="P15" s="871">
        <v>0</v>
      </c>
    </row>
    <row r="16" spans="1:16" s="405" customFormat="1" ht="14.25" customHeight="1">
      <c r="A16" s="353">
        <v>2015</v>
      </c>
      <c r="B16" s="573"/>
      <c r="C16" s="1600">
        <v>1960.9424921713576</v>
      </c>
      <c r="D16" s="1601">
        <v>1115.614277232005</v>
      </c>
      <c r="E16" s="1567">
        <v>7002.3189586057724</v>
      </c>
      <c r="F16" s="1567">
        <v>1625.0951946091045</v>
      </c>
      <c r="G16" s="1568">
        <v>3100.5648351560008</v>
      </c>
      <c r="H16" s="1602">
        <v>801.3058446782502</v>
      </c>
      <c r="I16" s="1568">
        <v>647.48403707369687</v>
      </c>
      <c r="J16" s="1602">
        <v>270.27726360412316</v>
      </c>
      <c r="K16" s="1603">
        <v>429.71097219663432</v>
      </c>
      <c r="L16" s="1587">
        <v>13949.034344087573</v>
      </c>
      <c r="M16" s="1570">
        <v>13140.971295152125</v>
      </c>
      <c r="N16" s="1570">
        <v>17761.326924211055</v>
      </c>
      <c r="O16" s="871">
        <v>-5.0000051336610341E-2</v>
      </c>
      <c r="P16" s="871">
        <v>0</v>
      </c>
    </row>
    <row r="17" spans="1:16" s="405" customFormat="1" ht="14.25" customHeight="1">
      <c r="A17" s="353">
        <v>2016</v>
      </c>
      <c r="B17" s="573"/>
      <c r="C17" s="1600">
        <v>2241.9197084711595</v>
      </c>
      <c r="D17" s="1601">
        <v>982.80852227224796</v>
      </c>
      <c r="E17" s="1567">
        <v>7220.5557834359906</v>
      </c>
      <c r="F17" s="1567">
        <v>1534.9834630955163</v>
      </c>
      <c r="G17" s="1568">
        <v>3603.1453387712995</v>
      </c>
      <c r="H17" s="1602">
        <v>1033.0679236714145</v>
      </c>
      <c r="I17" s="1568">
        <v>422.71642688375033</v>
      </c>
      <c r="J17" s="1602">
        <v>309.81442793346923</v>
      </c>
      <c r="K17" s="1603">
        <v>359.37773054676381</v>
      </c>
      <c r="L17" s="1587">
        <v>13505.142608357241</v>
      </c>
      <c r="M17" s="1570">
        <v>13847.714479513312</v>
      </c>
      <c r="N17" s="1570">
        <v>17365.836945329891</v>
      </c>
      <c r="O17" s="871">
        <v>-5.0859564908023458E-4</v>
      </c>
      <c r="P17" s="871">
        <v>2.0000000004074536E-2</v>
      </c>
    </row>
    <row r="18" spans="1:16" s="405" customFormat="1" ht="14.25" customHeight="1">
      <c r="A18" s="353">
        <v>2017</v>
      </c>
      <c r="B18" s="573"/>
      <c r="C18" s="1600">
        <v>1805.3731951232771</v>
      </c>
      <c r="D18" s="1601">
        <v>1321.1626571899901</v>
      </c>
      <c r="E18" s="1567">
        <v>7406.1137585436081</v>
      </c>
      <c r="F18" s="1567">
        <v>1564.0839115697083</v>
      </c>
      <c r="G18" s="1568">
        <v>3680.8766901588542</v>
      </c>
      <c r="H18" s="1602">
        <v>1389.4876380810647</v>
      </c>
      <c r="I18" s="1568">
        <v>647.546344134317</v>
      </c>
      <c r="J18" s="1602">
        <v>210.30022560414562</v>
      </c>
      <c r="K18" s="1603">
        <v>400.25913072478875</v>
      </c>
      <c r="L18" s="1587">
        <v>12963.744519810403</v>
      </c>
      <c r="M18" s="1570">
        <v>13940.169101222122</v>
      </c>
      <c r="N18" s="1570">
        <v>17448.818952255315</v>
      </c>
      <c r="O18" s="871">
        <v>-1.7462722098571248E-5</v>
      </c>
      <c r="P18" s="871">
        <v>4.0000000000873115E-2</v>
      </c>
    </row>
    <row r="19" spans="1:16" s="318" customFormat="1" ht="14.25" customHeight="1">
      <c r="A19" s="836">
        <v>2018</v>
      </c>
      <c r="B19" s="837"/>
      <c r="C19" s="708">
        <v>1728.9934081527347</v>
      </c>
      <c r="D19" s="1571">
        <v>1384.2007318882495</v>
      </c>
      <c r="E19" s="697">
        <v>7880.1793050599927</v>
      </c>
      <c r="F19" s="697">
        <v>1980.3431307119811</v>
      </c>
      <c r="G19" s="866">
        <v>3785.4850874866829</v>
      </c>
      <c r="H19" s="709">
        <v>1266.5280800091759</v>
      </c>
      <c r="I19" s="727">
        <v>665.44588410057418</v>
      </c>
      <c r="J19" s="709">
        <v>248.15564364648375</v>
      </c>
      <c r="K19" s="709">
        <v>402.74333957722922</v>
      </c>
      <c r="L19" s="728">
        <v>13226.954740486637</v>
      </c>
      <c r="M19" s="702">
        <v>14462.842695332831</v>
      </c>
      <c r="N19" s="702">
        <v>18106.182326742528</v>
      </c>
      <c r="O19" s="1604">
        <v>-4.3290443827572744E-3</v>
      </c>
      <c r="P19" s="871">
        <v>0</v>
      </c>
    </row>
    <row r="20" spans="1:16" s="318" customFormat="1" ht="14.25" customHeight="1">
      <c r="A20" s="836">
        <v>2019</v>
      </c>
      <c r="B20" s="837"/>
      <c r="C20" s="708">
        <v>2180.6278704200699</v>
      </c>
      <c r="D20" s="1571">
        <v>1371.416890401</v>
      </c>
      <c r="E20" s="697">
        <v>7967.2746840819391</v>
      </c>
      <c r="F20" s="697">
        <v>1999.5105152603878</v>
      </c>
      <c r="G20" s="866">
        <v>4110.5731272226203</v>
      </c>
      <c r="H20" s="709">
        <v>1425.9638774436141</v>
      </c>
      <c r="I20" s="727">
        <v>657.7577115403501</v>
      </c>
      <c r="J20" s="709">
        <v>233.4447737333669</v>
      </c>
      <c r="K20" s="709">
        <v>408.33242946602365</v>
      </c>
      <c r="L20" s="728">
        <v>15014.900359838257</v>
      </c>
      <c r="M20" s="702">
        <v>15324.564850064096</v>
      </c>
      <c r="N20" s="702">
        <v>20045.236416676627</v>
      </c>
      <c r="O20" s="1604">
        <v>-9.726669049996417E-4</v>
      </c>
      <c r="P20" s="871">
        <v>0</v>
      </c>
    </row>
    <row r="21" spans="1:16" s="318" customFormat="1" ht="14.25" customHeight="1">
      <c r="A21" s="836">
        <v>2020</v>
      </c>
      <c r="B21" s="837"/>
      <c r="C21" s="708">
        <v>2086.0830684103757</v>
      </c>
      <c r="D21" s="1571">
        <v>1225.8267552026164</v>
      </c>
      <c r="E21" s="697">
        <v>8647.3298049779605</v>
      </c>
      <c r="F21" s="697">
        <v>1996.9894211305998</v>
      </c>
      <c r="G21" s="866">
        <v>4204.9430043860884</v>
      </c>
      <c r="H21" s="709">
        <v>1805.7602954840879</v>
      </c>
      <c r="I21" s="727">
        <v>643.88072840408779</v>
      </c>
      <c r="J21" s="709">
        <v>328.87657437006823</v>
      </c>
      <c r="K21" s="709">
        <v>314.25472310182943</v>
      </c>
      <c r="L21" s="728">
        <v>14193.330142048115</v>
      </c>
      <c r="M21" s="702">
        <v>15896.53070040784</v>
      </c>
      <c r="N21" s="702">
        <v>19550.80381710799</v>
      </c>
      <c r="O21" s="1604">
        <v>3.9371127497361158E-2</v>
      </c>
      <c r="P21" s="871">
        <v>2.0628872502129525E-2</v>
      </c>
    </row>
    <row r="22" spans="1:16" s="318" customFormat="1" ht="14.25" customHeight="1">
      <c r="A22" s="1018">
        <v>2021</v>
      </c>
      <c r="B22" s="1373"/>
      <c r="C22" s="1605">
        <v>2581.0980337518458</v>
      </c>
      <c r="D22" s="1574">
        <v>1232.7892185193825</v>
      </c>
      <c r="E22" s="1575">
        <v>9112.3303129845972</v>
      </c>
      <c r="F22" s="1575">
        <v>1998.7970612516267</v>
      </c>
      <c r="G22" s="1592">
        <v>4177.9175002049833</v>
      </c>
      <c r="H22" s="1606">
        <v>2101.5095958580255</v>
      </c>
      <c r="I22" s="1577">
        <v>672.09250113343592</v>
      </c>
      <c r="J22" s="1606">
        <v>249.66496613441313</v>
      </c>
      <c r="K22" s="1606">
        <v>235.71413871026149</v>
      </c>
      <c r="L22" s="1595">
        <v>15012.103961217619</v>
      </c>
      <c r="M22" s="1578">
        <v>16779.13972157225</v>
      </c>
      <c r="N22" s="1578">
        <v>20594.857567788935</v>
      </c>
      <c r="O22" s="1604">
        <v>-1.2765212872182019E-2</v>
      </c>
      <c r="P22" s="871">
        <v>-7.2351921298832167E-3</v>
      </c>
    </row>
    <row r="23" spans="1:16" s="318" customFormat="1" ht="20.25" customHeight="1">
      <c r="A23" s="836">
        <v>2020</v>
      </c>
      <c r="B23" s="837" t="s">
        <v>214</v>
      </c>
      <c r="C23" s="708">
        <v>2086.0830684103757</v>
      </c>
      <c r="D23" s="708">
        <v>1225.8267552026164</v>
      </c>
      <c r="E23" s="697">
        <v>8647.3298049779605</v>
      </c>
      <c r="F23" s="697">
        <v>1996.9894211305998</v>
      </c>
      <c r="G23" s="727">
        <v>4204.9430043860884</v>
      </c>
      <c r="H23" s="709">
        <v>1805.7602954840879</v>
      </c>
      <c r="I23" s="727">
        <v>643.88072840408779</v>
      </c>
      <c r="J23" s="709">
        <v>328.87657437006823</v>
      </c>
      <c r="K23" s="709">
        <v>314.25472310182943</v>
      </c>
      <c r="L23" s="728">
        <v>14193.330142048115</v>
      </c>
      <c r="M23" s="702">
        <v>15896.53070040784</v>
      </c>
      <c r="N23" s="702">
        <v>19550.80381710799</v>
      </c>
      <c r="O23" s="871">
        <v>3.9371127497361158E-2</v>
      </c>
      <c r="P23" s="871">
        <v>2.0628872502129525E-2</v>
      </c>
    </row>
    <row r="24" spans="1:16" s="318" customFormat="1" ht="21" customHeight="1">
      <c r="A24" s="836">
        <v>2021</v>
      </c>
      <c r="B24" s="837" t="s">
        <v>211</v>
      </c>
      <c r="C24" s="708">
        <v>2780.8614470634825</v>
      </c>
      <c r="D24" s="1571">
        <v>1358.5368848950759</v>
      </c>
      <c r="E24" s="697">
        <v>8622.8227805115694</v>
      </c>
      <c r="F24" s="697">
        <v>2005.2635253250944</v>
      </c>
      <c r="G24" s="866">
        <v>3955.4267566799758</v>
      </c>
      <c r="H24" s="709">
        <v>1829.7845657779528</v>
      </c>
      <c r="I24" s="727">
        <v>699.16655582532087</v>
      </c>
      <c r="J24" s="709">
        <v>311.84158932887686</v>
      </c>
      <c r="K24" s="709">
        <v>230.06496132701099</v>
      </c>
      <c r="L24" s="728">
        <v>13521.307041008811</v>
      </c>
      <c r="M24" s="702">
        <v>16288.362751823272</v>
      </c>
      <c r="N24" s="702">
        <v>19026.703355919901</v>
      </c>
      <c r="O24" s="871">
        <v>2.0250415913324105E-2</v>
      </c>
      <c r="P24" s="871">
        <v>-3.0250415908085415E-2</v>
      </c>
    </row>
    <row r="25" spans="1:16" s="318" customFormat="1" ht="14.25" customHeight="1">
      <c r="A25" s="836"/>
      <c r="B25" s="837" t="s">
        <v>212</v>
      </c>
      <c r="C25" s="708">
        <v>2874.7656837517402</v>
      </c>
      <c r="D25" s="1571">
        <v>1330.9651131469361</v>
      </c>
      <c r="E25" s="697">
        <v>8732.7053757897647</v>
      </c>
      <c r="F25" s="697">
        <v>2115.6259511578837</v>
      </c>
      <c r="G25" s="866">
        <v>4202.5886993984213</v>
      </c>
      <c r="H25" s="709">
        <v>1807.6059074172676</v>
      </c>
      <c r="I25" s="727">
        <v>673.98282942689798</v>
      </c>
      <c r="J25" s="709">
        <v>278.74906666122621</v>
      </c>
      <c r="K25" s="709">
        <v>244.54412289237433</v>
      </c>
      <c r="L25" s="728">
        <v>14307.469608662097</v>
      </c>
      <c r="M25" s="702">
        <v>16728.616392344782</v>
      </c>
      <c r="N25" s="702">
        <v>19840.38596595982</v>
      </c>
      <c r="O25" s="1604">
        <v>2.9681085583433742E-2</v>
      </c>
      <c r="P25" s="871">
        <v>-2.9681085590709699E-2</v>
      </c>
    </row>
    <row r="26" spans="1:16" s="318" customFormat="1" ht="14.25" customHeight="1">
      <c r="A26" s="836"/>
      <c r="B26" s="837" t="s">
        <v>213</v>
      </c>
      <c r="C26" s="708">
        <v>3276.8104721964</v>
      </c>
      <c r="D26" s="1571">
        <v>1326.9876160418039</v>
      </c>
      <c r="E26" s="697">
        <v>8876.6304561606848</v>
      </c>
      <c r="F26" s="697">
        <v>2083.1949557249113</v>
      </c>
      <c r="G26" s="866">
        <v>4003.1606935291416</v>
      </c>
      <c r="H26" s="709">
        <v>1840.8026988216393</v>
      </c>
      <c r="I26" s="727">
        <v>700.37187505198267</v>
      </c>
      <c r="J26" s="709">
        <v>260.10276104356433</v>
      </c>
      <c r="K26" s="709">
        <v>241.58056414172978</v>
      </c>
      <c r="L26" s="728">
        <v>13760.096829573386</v>
      </c>
      <c r="M26" s="702">
        <v>17098.555125912037</v>
      </c>
      <c r="N26" s="702">
        <v>19271.153797423205</v>
      </c>
      <c r="O26" s="1604">
        <v>1.0648320967447944E-3</v>
      </c>
      <c r="P26" s="871">
        <v>-3.106378209849936E-2</v>
      </c>
    </row>
    <row r="27" spans="1:16" s="318" customFormat="1" ht="14.25" customHeight="1">
      <c r="A27" s="836"/>
      <c r="B27" s="837" t="s">
        <v>214</v>
      </c>
      <c r="C27" s="708">
        <v>2581.0980337518458</v>
      </c>
      <c r="D27" s="1571">
        <v>1232.7892185193825</v>
      </c>
      <c r="E27" s="697">
        <v>9112.3303129845972</v>
      </c>
      <c r="F27" s="697">
        <v>1998.7970612516267</v>
      </c>
      <c r="G27" s="866">
        <v>4177.9175002049833</v>
      </c>
      <c r="H27" s="709">
        <v>2101.5095958580255</v>
      </c>
      <c r="I27" s="727">
        <v>672.09250113343592</v>
      </c>
      <c r="J27" s="709">
        <v>249.66496613441313</v>
      </c>
      <c r="K27" s="709">
        <v>235.71413871026149</v>
      </c>
      <c r="L27" s="728">
        <v>15012.103961217619</v>
      </c>
      <c r="M27" s="702">
        <v>16779.13972157225</v>
      </c>
      <c r="N27" s="702">
        <v>20594.857567788935</v>
      </c>
      <c r="O27" s="1604">
        <v>-1.2765212872182019E-2</v>
      </c>
      <c r="P27" s="871">
        <v>-7.2351921298832167E-3</v>
      </c>
    </row>
    <row r="28" spans="1:16" s="318" customFormat="1" ht="21" customHeight="1">
      <c r="A28" s="836">
        <v>2022</v>
      </c>
      <c r="B28" s="837" t="s">
        <v>211</v>
      </c>
      <c r="C28" s="708">
        <v>2979.8139860017318</v>
      </c>
      <c r="D28" s="1571">
        <v>1291.6629640788906</v>
      </c>
      <c r="E28" s="697">
        <v>9275.1179097774657</v>
      </c>
      <c r="F28" s="697">
        <v>2036.2498483531572</v>
      </c>
      <c r="G28" s="866">
        <v>4161.9591931269479</v>
      </c>
      <c r="H28" s="709">
        <v>2066.9108787303767</v>
      </c>
      <c r="I28" s="727">
        <v>651.81129071455678</v>
      </c>
      <c r="J28" s="709">
        <v>277.51891111782248</v>
      </c>
      <c r="K28" s="709">
        <v>247.99479517076733</v>
      </c>
      <c r="L28" s="728">
        <v>13861.471651623444</v>
      </c>
      <c r="M28" s="702">
        <v>17316.714265599323</v>
      </c>
      <c r="N28" s="702">
        <v>19533.777162690829</v>
      </c>
      <c r="O28" s="1604">
        <v>1.7090807854401646E-2</v>
      </c>
      <c r="P28" s="871">
        <v>-3.709121286374284E-2</v>
      </c>
    </row>
    <row r="29" spans="1:16" s="318" customFormat="1" ht="15">
      <c r="A29" s="836"/>
      <c r="B29" s="837" t="s">
        <v>212</v>
      </c>
      <c r="C29" s="708">
        <v>3013.2369769221946</v>
      </c>
      <c r="D29" s="1571">
        <v>1425.9332467333327</v>
      </c>
      <c r="E29" s="697">
        <v>9361.6139788980017</v>
      </c>
      <c r="F29" s="697">
        <v>2038.6837380560742</v>
      </c>
      <c r="G29" s="866">
        <v>4396.9182053576596</v>
      </c>
      <c r="H29" s="709">
        <v>2158.5824746309672</v>
      </c>
      <c r="I29" s="727">
        <v>621.77752839113089</v>
      </c>
      <c r="J29" s="709">
        <v>349.22821344451438</v>
      </c>
      <c r="K29" s="709">
        <v>262.69788966430019</v>
      </c>
      <c r="L29" s="728">
        <v>14568.962207616121</v>
      </c>
      <c r="M29" s="702">
        <v>17656.235690198697</v>
      </c>
      <c r="N29" s="702">
        <v>20541.389880481009</v>
      </c>
      <c r="O29" s="1604">
        <v>-8.8890345941763371E-3</v>
      </c>
      <c r="P29" s="871">
        <v>0</v>
      </c>
    </row>
    <row r="30" spans="1:16" s="318" customFormat="1" ht="15">
      <c r="A30" s="1018"/>
      <c r="B30" s="1373" t="s">
        <v>213</v>
      </c>
      <c r="C30" s="1605">
        <v>3770.1194050250265</v>
      </c>
      <c r="D30" s="1574">
        <v>1099.0830641106113</v>
      </c>
      <c r="E30" s="1575">
        <v>9637.3319968208161</v>
      </c>
      <c r="F30" s="1575">
        <v>2152.089022914548</v>
      </c>
      <c r="G30" s="1592">
        <v>4036.1603401933608</v>
      </c>
      <c r="H30" s="1606">
        <v>2136.0388408735625</v>
      </c>
      <c r="I30" s="1577">
        <v>656.8771000899925</v>
      </c>
      <c r="J30" s="1606">
        <v>389.39295673753173</v>
      </c>
      <c r="K30" s="1606">
        <v>278.23217980419281</v>
      </c>
      <c r="L30" s="1595">
        <v>13441.903760878311</v>
      </c>
      <c r="M30" s="1578">
        <v>18378.72102193339</v>
      </c>
      <c r="N30" s="1578">
        <v>19218.507645514565</v>
      </c>
      <c r="O30" s="1604">
        <v>0</v>
      </c>
      <c r="P30" s="871">
        <v>0</v>
      </c>
    </row>
    <row r="31" spans="1:16" s="318" customFormat="1" ht="20.25" customHeight="1">
      <c r="A31" s="836">
        <v>2021</v>
      </c>
      <c r="B31" s="837" t="s">
        <v>390</v>
      </c>
      <c r="C31" s="708">
        <v>3411.3588596820664</v>
      </c>
      <c r="D31" s="708">
        <v>1249.7778422445137</v>
      </c>
      <c r="E31" s="697">
        <v>8989.9345200326607</v>
      </c>
      <c r="F31" s="697">
        <v>2006.4594299674272</v>
      </c>
      <c r="G31" s="727">
        <v>4162.7177341906918</v>
      </c>
      <c r="H31" s="709">
        <v>1848.162708212627</v>
      </c>
      <c r="I31" s="727">
        <v>681.83897164869938</v>
      </c>
      <c r="J31" s="709">
        <v>287.69843973495523</v>
      </c>
      <c r="K31" s="709">
        <v>241.44663188941442</v>
      </c>
      <c r="L31" s="728">
        <v>13509.177926426721</v>
      </c>
      <c r="M31" s="702">
        <v>17487.227480542075</v>
      </c>
      <c r="N31" s="702">
        <v>18901.355584132707</v>
      </c>
      <c r="O31" s="871">
        <v>-6.9236901461408706E-2</v>
      </c>
      <c r="P31" s="871">
        <v>7.9237546462536557E-2</v>
      </c>
    </row>
    <row r="32" spans="1:16" s="303" customFormat="1" ht="14.25" customHeight="1">
      <c r="A32" s="402"/>
      <c r="B32" s="518" t="s">
        <v>391</v>
      </c>
      <c r="C32" s="886">
        <v>3075.2258073175522</v>
      </c>
      <c r="D32" s="886">
        <v>1248.3376549448669</v>
      </c>
      <c r="E32" s="744">
        <v>9068.3729156548306</v>
      </c>
      <c r="F32" s="744">
        <v>2064.0364772458606</v>
      </c>
      <c r="G32" s="806">
        <v>4186.3615305546655</v>
      </c>
      <c r="H32" s="887">
        <v>2057.3904486605657</v>
      </c>
      <c r="I32" s="806">
        <v>669.3216531555056</v>
      </c>
      <c r="J32" s="887">
        <v>292.76383113763416</v>
      </c>
      <c r="K32" s="887">
        <v>250.47623908375539</v>
      </c>
      <c r="L32" s="743">
        <v>13952.871811270363</v>
      </c>
      <c r="M32" s="726">
        <v>17249.775740839195</v>
      </c>
      <c r="N32" s="726">
        <v>19615.382628831401</v>
      </c>
      <c r="O32" s="311">
        <v>1.7595072884432739E-2</v>
      </c>
      <c r="P32" s="311">
        <v>-1.7594427888980135E-2</v>
      </c>
    </row>
    <row r="33" spans="1:16" s="303" customFormat="1" ht="14.25" customHeight="1">
      <c r="A33" s="402"/>
      <c r="B33" s="518" t="s">
        <v>392</v>
      </c>
      <c r="C33" s="886">
        <v>2581.0980337518458</v>
      </c>
      <c r="D33" s="886">
        <v>1232.7892185193825</v>
      </c>
      <c r="E33" s="744">
        <v>9112.3303129845972</v>
      </c>
      <c r="F33" s="744">
        <v>1998.7970612516267</v>
      </c>
      <c r="G33" s="806">
        <v>4177.9175002049833</v>
      </c>
      <c r="H33" s="887">
        <v>2101.5095958580255</v>
      </c>
      <c r="I33" s="806">
        <v>672.09250113343592</v>
      </c>
      <c r="J33" s="887">
        <v>249.66496613441313</v>
      </c>
      <c r="K33" s="887">
        <v>235.71413871026149</v>
      </c>
      <c r="L33" s="743">
        <v>15012.103961217619</v>
      </c>
      <c r="M33" s="726">
        <v>16779.13972157225</v>
      </c>
      <c r="N33" s="726">
        <v>20594.857567788935</v>
      </c>
      <c r="O33" s="311">
        <v>-1.2765212872182019E-2</v>
      </c>
      <c r="P33" s="311">
        <v>-7.2351921298832167E-3</v>
      </c>
    </row>
    <row r="34" spans="1:16" s="303" customFormat="1" ht="21" customHeight="1">
      <c r="A34" s="402">
        <v>2022</v>
      </c>
      <c r="B34" s="518" t="s">
        <v>393</v>
      </c>
      <c r="C34" s="886">
        <v>2977.1724571315381</v>
      </c>
      <c r="D34" s="886">
        <v>1261.0275010555415</v>
      </c>
      <c r="E34" s="744">
        <v>9143.0580354313715</v>
      </c>
      <c r="F34" s="744">
        <v>1979.0488579168525</v>
      </c>
      <c r="G34" s="806">
        <v>4165.8793583379047</v>
      </c>
      <c r="H34" s="887">
        <v>2097.7847954877593</v>
      </c>
      <c r="I34" s="806">
        <v>693.83670095484308</v>
      </c>
      <c r="J34" s="887">
        <v>237.98310952650417</v>
      </c>
      <c r="K34" s="887">
        <v>252.44313133772533</v>
      </c>
      <c r="L34" s="743">
        <v>14477.285845894286</v>
      </c>
      <c r="M34" s="726">
        <v>17232.439683193385</v>
      </c>
      <c r="N34" s="726">
        <v>20053.118109880943</v>
      </c>
      <c r="O34" s="311">
        <v>5.0000000002910383E-2</v>
      </c>
      <c r="P34" s="311">
        <v>-1.2000000002444722E-2</v>
      </c>
    </row>
    <row r="35" spans="1:16" s="303" customFormat="1" ht="16.5" customHeight="1">
      <c r="A35" s="402"/>
      <c r="B35" s="518" t="s">
        <v>394</v>
      </c>
      <c r="C35" s="886">
        <v>3306.9921573289721</v>
      </c>
      <c r="D35" s="886">
        <v>1251.8352153719607</v>
      </c>
      <c r="E35" s="744">
        <v>9218.7872823955768</v>
      </c>
      <c r="F35" s="744">
        <v>1974.665250999554</v>
      </c>
      <c r="G35" s="806">
        <v>4139.0042293922252</v>
      </c>
      <c r="H35" s="887">
        <v>2117.9203489829224</v>
      </c>
      <c r="I35" s="806">
        <v>687.53091415306403</v>
      </c>
      <c r="J35" s="887">
        <v>259.19608902647451</v>
      </c>
      <c r="K35" s="887">
        <v>244.78964178597937</v>
      </c>
      <c r="L35" s="743">
        <v>15017.401252530679</v>
      </c>
      <c r="M35" s="726">
        <v>17597.136607153876</v>
      </c>
      <c r="N35" s="726">
        <v>20621.005774579531</v>
      </c>
      <c r="O35" s="311">
        <v>3.2382098055677488E-2</v>
      </c>
      <c r="P35" s="311">
        <v>-1.2382332057313761E-2</v>
      </c>
    </row>
    <row r="36" spans="1:16" s="303" customFormat="1" ht="16.5" customHeight="1">
      <c r="A36" s="402"/>
      <c r="B36" s="518" t="s">
        <v>383</v>
      </c>
      <c r="C36" s="886">
        <v>2979.8139860017318</v>
      </c>
      <c r="D36" s="886">
        <v>1291.6629640788906</v>
      </c>
      <c r="E36" s="744">
        <v>9275.1179097774657</v>
      </c>
      <c r="F36" s="744">
        <v>2036.2498483531572</v>
      </c>
      <c r="G36" s="806">
        <v>4161.9591931269479</v>
      </c>
      <c r="H36" s="887">
        <v>2066.9108787303767</v>
      </c>
      <c r="I36" s="806">
        <v>651.81129071455678</v>
      </c>
      <c r="J36" s="887">
        <v>277.51891111782248</v>
      </c>
      <c r="K36" s="887">
        <v>247.99479517076733</v>
      </c>
      <c r="L36" s="743">
        <v>13861.471651623444</v>
      </c>
      <c r="M36" s="726">
        <v>17316.714265599323</v>
      </c>
      <c r="N36" s="726">
        <v>19533.777162690829</v>
      </c>
      <c r="O36" s="311">
        <v>1.7090807854401646E-2</v>
      </c>
      <c r="P36" s="311">
        <v>-3.709121286374284E-2</v>
      </c>
    </row>
    <row r="37" spans="1:16" s="303" customFormat="1" ht="16.5" customHeight="1">
      <c r="A37" s="402"/>
      <c r="B37" s="518" t="s">
        <v>384</v>
      </c>
      <c r="C37" s="886">
        <v>3020.2124236249742</v>
      </c>
      <c r="D37" s="886">
        <v>1221.944714129874</v>
      </c>
      <c r="E37" s="744">
        <v>9314.965587861876</v>
      </c>
      <c r="F37" s="744">
        <v>2160.9438958844107</v>
      </c>
      <c r="G37" s="806">
        <v>4265.0881388148364</v>
      </c>
      <c r="H37" s="887">
        <v>1974.4743830626876</v>
      </c>
      <c r="I37" s="806">
        <v>605.74462611421575</v>
      </c>
      <c r="J37" s="887">
        <v>297.05270564249923</v>
      </c>
      <c r="K37" s="887">
        <v>260.58210295794618</v>
      </c>
      <c r="L37" s="743">
        <v>14519.396064031131</v>
      </c>
      <c r="M37" s="726">
        <v>17466.615884353327</v>
      </c>
      <c r="N37" s="726">
        <v>20173.798757366123</v>
      </c>
      <c r="O37" s="311">
        <v>2.3004979480901966E-2</v>
      </c>
      <c r="P37" s="311">
        <v>-1.3005384476855397E-2</v>
      </c>
    </row>
    <row r="38" spans="1:16" s="303" customFormat="1" ht="16.5" customHeight="1">
      <c r="A38" s="402"/>
      <c r="B38" s="518" t="s">
        <v>385</v>
      </c>
      <c r="C38" s="886">
        <v>2935.2269431429563</v>
      </c>
      <c r="D38" s="886">
        <v>1362.7686783039351</v>
      </c>
      <c r="E38" s="744">
        <v>9302.7712126634578</v>
      </c>
      <c r="F38" s="744">
        <v>2119.0372880653972</v>
      </c>
      <c r="G38" s="806">
        <v>4386.9067433498813</v>
      </c>
      <c r="H38" s="887">
        <v>2027.9965062790773</v>
      </c>
      <c r="I38" s="806">
        <v>633.08174291637408</v>
      </c>
      <c r="J38" s="887">
        <v>329.93789130225088</v>
      </c>
      <c r="K38" s="887">
        <v>236.95296106496318</v>
      </c>
      <c r="L38" s="743">
        <v>14656.807217578031</v>
      </c>
      <c r="M38" s="726">
        <v>17494.951489972416</v>
      </c>
      <c r="N38" s="726">
        <v>20496.485694288909</v>
      </c>
      <c r="O38" s="311">
        <v>1.1886834785400424E-2</v>
      </c>
      <c r="P38" s="311">
        <v>-6.1887239782663528E-2</v>
      </c>
    </row>
    <row r="39" spans="1:16" s="303" customFormat="1" ht="16.5" customHeight="1">
      <c r="A39" s="402"/>
      <c r="B39" s="518" t="s">
        <v>386</v>
      </c>
      <c r="C39" s="886">
        <v>3013.2369769221946</v>
      </c>
      <c r="D39" s="886">
        <v>1425.9332467333327</v>
      </c>
      <c r="E39" s="744">
        <v>9361.6139788980017</v>
      </c>
      <c r="F39" s="744">
        <v>2038.6837380560742</v>
      </c>
      <c r="G39" s="806">
        <v>4396.9182053576596</v>
      </c>
      <c r="H39" s="887">
        <v>2158.5824746309672</v>
      </c>
      <c r="I39" s="806">
        <v>621.77752839113089</v>
      </c>
      <c r="J39" s="887">
        <v>349.22821344451438</v>
      </c>
      <c r="K39" s="887">
        <v>262.69788966430019</v>
      </c>
      <c r="L39" s="743">
        <v>14568.962207616121</v>
      </c>
      <c r="M39" s="726">
        <v>17656.235690198697</v>
      </c>
      <c r="N39" s="726">
        <v>20541.389880481009</v>
      </c>
      <c r="O39" s="311">
        <v>-8.8890345941763371E-3</v>
      </c>
      <c r="P39" s="311">
        <v>0</v>
      </c>
    </row>
    <row r="40" spans="1:16" s="303" customFormat="1" ht="16.5" customHeight="1">
      <c r="A40" s="402"/>
      <c r="B40" s="518" t="s">
        <v>387</v>
      </c>
      <c r="C40" s="886">
        <v>3242.4755478602033</v>
      </c>
      <c r="D40" s="886">
        <v>1130.5307910608303</v>
      </c>
      <c r="E40" s="744">
        <v>9602.3389652443693</v>
      </c>
      <c r="F40" s="744">
        <v>2046.5632832523656</v>
      </c>
      <c r="G40" s="806">
        <v>4118.5814026148419</v>
      </c>
      <c r="H40" s="887">
        <v>2114.6883612493716</v>
      </c>
      <c r="I40" s="806">
        <v>667.65510111359481</v>
      </c>
      <c r="J40" s="887">
        <v>319.62751230845407</v>
      </c>
      <c r="K40" s="887">
        <v>253.63363940740243</v>
      </c>
      <c r="L40" s="743">
        <v>14357.190593884545</v>
      </c>
      <c r="M40" s="726">
        <v>17884.664656240409</v>
      </c>
      <c r="N40" s="726">
        <v>19968.630541755567</v>
      </c>
      <c r="O40" s="311">
        <v>1.0516032489249483E-12</v>
      </c>
      <c r="P40" s="311">
        <v>0</v>
      </c>
    </row>
    <row r="41" spans="1:16" s="303" customFormat="1" ht="16.5" customHeight="1">
      <c r="A41" s="402"/>
      <c r="B41" s="518" t="s">
        <v>388</v>
      </c>
      <c r="C41" s="886">
        <v>3566.3144679302122</v>
      </c>
      <c r="D41" s="886">
        <v>1175.2695607849976</v>
      </c>
      <c r="E41" s="744">
        <v>9613.8915199734965</v>
      </c>
      <c r="F41" s="744">
        <v>2071.0129890395488</v>
      </c>
      <c r="G41" s="806">
        <v>4062.5067895384518</v>
      </c>
      <c r="H41" s="887">
        <v>2148.8868392688837</v>
      </c>
      <c r="I41" s="806">
        <v>665.05970288594858</v>
      </c>
      <c r="J41" s="887">
        <v>387.02632042414353</v>
      </c>
      <c r="K41" s="887">
        <v>277.33879914403343</v>
      </c>
      <c r="L41" s="743">
        <v>14181.362079253002</v>
      </c>
      <c r="M41" s="726">
        <v>18185.101279472139</v>
      </c>
      <c r="N41" s="726">
        <v>19963.607788770572</v>
      </c>
      <c r="O41" s="311">
        <v>0</v>
      </c>
      <c r="P41" s="311">
        <v>0</v>
      </c>
    </row>
    <row r="42" spans="1:16" s="303" customFormat="1" ht="16.5" customHeight="1">
      <c r="A42" s="402"/>
      <c r="B42" s="518" t="s">
        <v>389</v>
      </c>
      <c r="C42" s="886">
        <v>3770.1194050250265</v>
      </c>
      <c r="D42" s="886">
        <v>1099.0830641106113</v>
      </c>
      <c r="E42" s="744">
        <v>9637.3319968208161</v>
      </c>
      <c r="F42" s="744">
        <v>2152.089022914548</v>
      </c>
      <c r="G42" s="806">
        <v>4036.1603401933608</v>
      </c>
      <c r="H42" s="887">
        <v>2136.0388408735625</v>
      </c>
      <c r="I42" s="806">
        <v>656.8771000899925</v>
      </c>
      <c r="J42" s="887">
        <v>389.39295673753173</v>
      </c>
      <c r="K42" s="887">
        <v>278.23217980419281</v>
      </c>
      <c r="L42" s="743">
        <v>13441.903760878311</v>
      </c>
      <c r="M42" s="726">
        <v>18378.72102193339</v>
      </c>
      <c r="N42" s="726">
        <v>19218.507645514565</v>
      </c>
      <c r="O42" s="311">
        <v>1.3073986337985843E-12</v>
      </c>
      <c r="P42" s="311">
        <v>0</v>
      </c>
    </row>
    <row r="43" spans="1:16" s="303" customFormat="1" ht="16.5" customHeight="1">
      <c r="A43" s="402"/>
      <c r="B43" s="518" t="s">
        <v>390</v>
      </c>
      <c r="C43" s="886">
        <v>3593.3501579620415</v>
      </c>
      <c r="D43" s="886">
        <v>1071.0257226790388</v>
      </c>
      <c r="E43" s="744">
        <v>9618.4288210174182</v>
      </c>
      <c r="F43" s="744">
        <v>2131.5133975212675</v>
      </c>
      <c r="G43" s="806">
        <v>3966.3980039197631</v>
      </c>
      <c r="H43" s="887">
        <v>2114.9387088741505</v>
      </c>
      <c r="I43" s="806">
        <v>691.53964463795876</v>
      </c>
      <c r="J43" s="887">
        <v>390.49980412241842</v>
      </c>
      <c r="K43" s="887">
        <v>264.32499775589304</v>
      </c>
      <c r="L43" s="743">
        <v>13526.578759373968</v>
      </c>
      <c r="M43" s="726">
        <v>18134.041625293074</v>
      </c>
      <c r="N43" s="726">
        <v>19234.53660767644</v>
      </c>
      <c r="O43" s="311">
        <v>6.2527760746888816E-13</v>
      </c>
      <c r="P43" s="311">
        <v>0</v>
      </c>
    </row>
    <row r="44" spans="1:16">
      <c r="A44" s="217"/>
      <c r="B44" s="217"/>
      <c r="C44" s="217"/>
      <c r="D44" s="217"/>
      <c r="E44" s="217"/>
      <c r="F44" s="217"/>
      <c r="G44" s="217"/>
      <c r="H44" s="217"/>
      <c r="I44" s="217"/>
      <c r="J44" s="217"/>
      <c r="K44" s="217"/>
      <c r="L44" s="217"/>
      <c r="M44" s="217"/>
      <c r="N44" s="217"/>
    </row>
    <row r="45" spans="1:16">
      <c r="C45" s="1596"/>
      <c r="D45" s="1596"/>
      <c r="E45" s="1596"/>
      <c r="F45" s="1596"/>
      <c r="G45" s="1596"/>
      <c r="H45" s="1596"/>
      <c r="I45" s="1596"/>
      <c r="J45" s="1596"/>
      <c r="K45" s="1596"/>
      <c r="L45" s="1596"/>
      <c r="M45" s="1596"/>
      <c r="N45" s="1596"/>
    </row>
    <row r="46" spans="1:16">
      <c r="B46" s="3"/>
      <c r="C46" s="1596"/>
      <c r="D46" s="1596"/>
      <c r="E46" s="1596"/>
      <c r="F46" s="1596"/>
      <c r="G46" s="1596"/>
      <c r="H46" s="1596"/>
      <c r="I46" s="1596"/>
      <c r="J46" s="1596"/>
      <c r="K46" s="1596"/>
      <c r="L46" s="1596"/>
      <c r="M46" s="1596"/>
      <c r="N46" s="1596"/>
    </row>
    <row r="47" spans="1:16" ht="14.25">
      <c r="A47" s="315" t="s">
        <v>763</v>
      </c>
      <c r="B47" s="3"/>
      <c r="C47" s="3"/>
      <c r="D47" s="3"/>
      <c r="E47" s="3"/>
      <c r="F47" s="3"/>
      <c r="G47" s="3"/>
      <c r="H47" s="3"/>
      <c r="I47" s="3"/>
      <c r="J47" s="3"/>
      <c r="K47" s="3"/>
      <c r="L47" s="3"/>
      <c r="M47" s="3"/>
      <c r="N47" s="3"/>
    </row>
    <row r="50" spans="1:1">
      <c r="A50" s="246" t="s">
        <v>1767</v>
      </c>
    </row>
    <row r="51" spans="1:1">
      <c r="A51" s="625">
        <v>44892.615975347224</v>
      </c>
    </row>
  </sheetData>
  <mergeCells count="2">
    <mergeCell ref="K8:L10"/>
    <mergeCell ref="M8:N10"/>
  </mergeCells>
  <phoneticPr fontId="0" type="noConversion"/>
  <printOptions horizontalCentered="1" verticalCentered="1"/>
  <pageMargins left="0" right="0" top="0" bottom="0" header="0.51181102362204722" footer="0.51181102362204722"/>
  <pageSetup paperSize="9" scale="7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dimension ref="A1:I55"/>
  <sheetViews>
    <sheetView showGridLines="0" topLeftCell="A49" zoomScale="70" zoomScaleNormal="70" workbookViewId="0">
      <selection sqref="A1:XFD1048576"/>
    </sheetView>
  </sheetViews>
  <sheetFormatPr defaultColWidth="12.5703125" defaultRowHeight="15"/>
  <cols>
    <col min="1" max="1" width="34.5703125" style="1832" customWidth="1"/>
    <col min="2" max="2" width="18.28515625" style="1840" customWidth="1"/>
    <col min="3" max="3" width="17.42578125" style="1840" customWidth="1"/>
    <col min="4" max="4" width="62.42578125" style="1841" customWidth="1"/>
    <col min="5" max="5" width="16.28515625" style="1825" bestFit="1" customWidth="1"/>
    <col min="6" max="7" width="12.5703125" style="1825"/>
    <col min="8" max="8" width="25.28515625" style="1825" customWidth="1"/>
    <col min="9" max="16384" width="12.5703125" style="1825"/>
  </cols>
  <sheetData>
    <row r="1" spans="1:8" ht="18">
      <c r="A1" s="1949" t="s">
        <v>103</v>
      </c>
      <c r="B1" s="1949"/>
      <c r="C1" s="1949"/>
      <c r="D1" s="1949"/>
      <c r="E1" s="1949"/>
      <c r="F1" s="1949"/>
      <c r="G1" s="1949"/>
      <c r="H1" s="1949"/>
    </row>
    <row r="2" spans="1:8" ht="24" customHeight="1">
      <c r="A2" s="1950" t="s">
        <v>104</v>
      </c>
      <c r="B2" s="1951"/>
      <c r="C2" s="1951"/>
      <c r="D2" s="1951"/>
      <c r="E2" s="1951"/>
      <c r="F2" s="1951"/>
      <c r="G2" s="1951"/>
      <c r="H2" s="1952"/>
    </row>
    <row r="3" spans="1:8" ht="27" customHeight="1">
      <c r="A3" s="1953" t="s">
        <v>105</v>
      </c>
      <c r="B3" s="1953"/>
      <c r="C3" s="1953"/>
      <c r="D3" s="1953"/>
      <c r="E3" s="1953"/>
      <c r="F3" s="1953"/>
      <c r="G3" s="1953"/>
      <c r="H3" s="1953"/>
    </row>
    <row r="4" spans="1:8" ht="42" customHeight="1">
      <c r="A4" s="1826" t="s">
        <v>106</v>
      </c>
      <c r="B4" s="1948" t="s">
        <v>107</v>
      </c>
      <c r="C4" s="1948"/>
      <c r="D4" s="1948"/>
      <c r="E4" s="1948"/>
      <c r="F4" s="1948"/>
      <c r="G4" s="1948"/>
      <c r="H4" s="1948"/>
    </row>
    <row r="5" spans="1:8" ht="45" customHeight="1">
      <c r="A5" s="1827" t="s">
        <v>108</v>
      </c>
      <c r="B5" s="1948" t="s">
        <v>109</v>
      </c>
      <c r="C5" s="1948"/>
      <c r="D5" s="1948"/>
      <c r="E5" s="1948"/>
      <c r="F5" s="1948"/>
      <c r="G5" s="1948"/>
      <c r="H5" s="1948"/>
    </row>
    <row r="6" spans="1:8" ht="33" customHeight="1">
      <c r="A6" s="1826" t="s">
        <v>110</v>
      </c>
      <c r="B6" s="1948" t="s">
        <v>111</v>
      </c>
      <c r="C6" s="1948"/>
      <c r="D6" s="1948"/>
      <c r="E6" s="1948"/>
      <c r="F6" s="1948"/>
      <c r="G6" s="1948"/>
      <c r="H6" s="1948"/>
    </row>
    <row r="7" spans="1:8" ht="42.75" customHeight="1">
      <c r="A7" s="1826" t="s">
        <v>112</v>
      </c>
      <c r="B7" s="1948" t="s">
        <v>113</v>
      </c>
      <c r="C7" s="1948"/>
      <c r="D7" s="1948"/>
      <c r="E7" s="1948"/>
      <c r="F7" s="1948"/>
      <c r="G7" s="1948"/>
      <c r="H7" s="1948"/>
    </row>
    <row r="8" spans="1:8" ht="58.15" customHeight="1">
      <c r="A8" s="1826" t="s">
        <v>114</v>
      </c>
      <c r="B8" s="1955" t="s">
        <v>115</v>
      </c>
      <c r="C8" s="1956"/>
      <c r="D8" s="1956"/>
      <c r="E8" s="1956"/>
      <c r="F8" s="1956"/>
      <c r="G8" s="1956"/>
      <c r="H8" s="1957"/>
    </row>
    <row r="9" spans="1:8" ht="21.75" customHeight="1">
      <c r="A9" s="1826" t="s">
        <v>116</v>
      </c>
      <c r="B9" s="1948" t="s">
        <v>117</v>
      </c>
      <c r="C9" s="1948"/>
      <c r="D9" s="1948"/>
      <c r="E9" s="1948"/>
      <c r="F9" s="1948"/>
      <c r="G9" s="1948"/>
      <c r="H9" s="1948"/>
    </row>
    <row r="10" spans="1:8" ht="165" customHeight="1">
      <c r="A10" s="1826" t="s">
        <v>118</v>
      </c>
      <c r="B10" s="1955" t="s">
        <v>119</v>
      </c>
      <c r="C10" s="1956"/>
      <c r="D10" s="1956"/>
      <c r="E10" s="1956"/>
      <c r="F10" s="1956"/>
      <c r="G10" s="1956"/>
      <c r="H10" s="1957"/>
    </row>
    <row r="11" spans="1:8" ht="51.75" customHeight="1">
      <c r="A11" s="1826" t="s">
        <v>120</v>
      </c>
      <c r="B11" s="1948" t="s">
        <v>121</v>
      </c>
      <c r="C11" s="1948"/>
      <c r="D11" s="1948"/>
      <c r="E11" s="1948"/>
      <c r="F11" s="1948"/>
      <c r="G11" s="1948"/>
      <c r="H11" s="1948"/>
    </row>
    <row r="12" spans="1:8" ht="27.6" customHeight="1">
      <c r="A12" s="1826" t="s">
        <v>122</v>
      </c>
      <c r="B12" s="1948" t="s">
        <v>123</v>
      </c>
      <c r="C12" s="1948"/>
      <c r="D12" s="1948"/>
      <c r="E12" s="1948"/>
      <c r="F12" s="1948"/>
      <c r="G12" s="1948"/>
      <c r="H12" s="1948"/>
    </row>
    <row r="13" spans="1:8" ht="34.5" customHeight="1">
      <c r="A13" s="1958" t="s">
        <v>124</v>
      </c>
      <c r="B13" s="1958"/>
      <c r="C13" s="1958"/>
      <c r="D13" s="1958"/>
      <c r="E13" s="1958"/>
      <c r="F13" s="1958"/>
      <c r="G13" s="1958"/>
      <c r="H13" s="1958"/>
    </row>
    <row r="14" spans="1:8" ht="24.75" customHeight="1">
      <c r="A14" s="1960" t="s">
        <v>125</v>
      </c>
      <c r="B14" s="1960"/>
      <c r="C14" s="1960"/>
      <c r="D14" s="1960"/>
      <c r="E14" s="1960"/>
      <c r="F14" s="1960"/>
      <c r="G14" s="1960"/>
      <c r="H14" s="1960"/>
    </row>
    <row r="15" spans="1:8" ht="20.45" customHeight="1">
      <c r="A15" s="1828" t="s">
        <v>126</v>
      </c>
      <c r="B15" s="1959" t="s">
        <v>127</v>
      </c>
      <c r="C15" s="1959"/>
      <c r="D15" s="1959"/>
      <c r="E15" s="1828" t="s">
        <v>128</v>
      </c>
      <c r="F15" s="1828" t="s">
        <v>129</v>
      </c>
      <c r="G15" s="1828" t="s">
        <v>6</v>
      </c>
      <c r="H15" s="1828" t="s">
        <v>130</v>
      </c>
    </row>
    <row r="16" spans="1:8" ht="130.5" customHeight="1">
      <c r="A16" s="1829" t="s">
        <v>8</v>
      </c>
      <c r="B16" s="1961" t="s">
        <v>131</v>
      </c>
      <c r="C16" s="1961"/>
      <c r="D16" s="1961"/>
      <c r="E16" s="1830" t="s">
        <v>132</v>
      </c>
      <c r="F16" s="1830">
        <v>3</v>
      </c>
      <c r="G16" s="1830" t="s">
        <v>133</v>
      </c>
      <c r="H16" s="1830" t="s">
        <v>134</v>
      </c>
    </row>
    <row r="17" spans="1:9" ht="57.75" customHeight="1">
      <c r="A17" s="1829" t="s">
        <v>10</v>
      </c>
      <c r="B17" s="1954" t="s">
        <v>135</v>
      </c>
      <c r="C17" s="1954"/>
      <c r="D17" s="1954"/>
      <c r="E17" s="1830" t="s">
        <v>132</v>
      </c>
      <c r="F17" s="1830">
        <v>4</v>
      </c>
      <c r="G17" s="1830" t="s">
        <v>133</v>
      </c>
      <c r="H17" s="1830" t="s">
        <v>134</v>
      </c>
    </row>
    <row r="18" spans="1:9" ht="44.25" customHeight="1">
      <c r="A18" s="1829" t="s">
        <v>136</v>
      </c>
      <c r="B18" s="1954" t="s">
        <v>137</v>
      </c>
      <c r="C18" s="1954"/>
      <c r="D18" s="1954"/>
      <c r="E18" s="1830" t="s">
        <v>132</v>
      </c>
      <c r="F18" s="1831" t="s">
        <v>138</v>
      </c>
      <c r="G18" s="1830" t="s">
        <v>139</v>
      </c>
      <c r="H18" s="1830" t="s">
        <v>140</v>
      </c>
      <c r="I18" s="1832"/>
    </row>
    <row r="19" spans="1:9" ht="111.6" customHeight="1">
      <c r="A19" s="1829" t="s">
        <v>24</v>
      </c>
      <c r="B19" s="1954" t="s">
        <v>141</v>
      </c>
      <c r="C19" s="1954"/>
      <c r="D19" s="1954"/>
      <c r="E19" s="1830" t="s">
        <v>132</v>
      </c>
      <c r="F19" s="1831" t="s">
        <v>142</v>
      </c>
      <c r="G19" s="1830" t="s">
        <v>133</v>
      </c>
      <c r="H19" s="1830" t="s">
        <v>134</v>
      </c>
    </row>
    <row r="20" spans="1:9" ht="25.5" customHeight="1">
      <c r="A20" s="1960" t="s">
        <v>0</v>
      </c>
      <c r="B20" s="1960"/>
      <c r="C20" s="1960"/>
      <c r="D20" s="1960"/>
      <c r="E20" s="1960"/>
      <c r="F20" s="1960"/>
      <c r="G20" s="1960"/>
      <c r="H20" s="1960"/>
    </row>
    <row r="21" spans="1:9" ht="20.45" customHeight="1">
      <c r="A21" s="1828" t="s">
        <v>126</v>
      </c>
      <c r="B21" s="1959" t="s">
        <v>127</v>
      </c>
      <c r="C21" s="1959"/>
      <c r="D21" s="1959"/>
      <c r="E21" s="1828" t="s">
        <v>128</v>
      </c>
      <c r="F21" s="1828" t="s">
        <v>129</v>
      </c>
      <c r="G21" s="1828" t="s">
        <v>6</v>
      </c>
      <c r="H21" s="1828" t="s">
        <v>130</v>
      </c>
    </row>
    <row r="22" spans="1:9" ht="127.5" customHeight="1">
      <c r="A22" s="1096" t="s">
        <v>143</v>
      </c>
      <c r="B22" s="1962" t="s">
        <v>144</v>
      </c>
      <c r="C22" s="1962"/>
      <c r="D22" s="1962"/>
      <c r="E22" s="1830" t="s">
        <v>132</v>
      </c>
      <c r="F22" s="1833">
        <v>1</v>
      </c>
      <c r="G22" s="1830" t="s">
        <v>133</v>
      </c>
      <c r="H22" s="1830" t="s">
        <v>134</v>
      </c>
    </row>
    <row r="23" spans="1:9" ht="101.25" customHeight="1">
      <c r="A23" s="1829" t="s">
        <v>145</v>
      </c>
      <c r="B23" s="1954" t="s">
        <v>146</v>
      </c>
      <c r="C23" s="1954"/>
      <c r="D23" s="1954"/>
      <c r="E23" s="1830" t="s">
        <v>132</v>
      </c>
      <c r="F23" s="1830">
        <v>12</v>
      </c>
      <c r="G23" s="1830" t="s">
        <v>147</v>
      </c>
      <c r="H23" s="1830" t="s">
        <v>134</v>
      </c>
    </row>
    <row r="24" spans="1:9" ht="103.5" customHeight="1">
      <c r="A24" s="1829" t="s">
        <v>148</v>
      </c>
      <c r="B24" s="1961" t="s">
        <v>149</v>
      </c>
      <c r="C24" s="1961"/>
      <c r="D24" s="1961"/>
      <c r="E24" s="1830" t="s">
        <v>132</v>
      </c>
      <c r="F24" s="1831" t="s">
        <v>150</v>
      </c>
      <c r="G24" s="1830" t="s">
        <v>133</v>
      </c>
      <c r="H24" s="1830" t="s">
        <v>134</v>
      </c>
    </row>
    <row r="25" spans="1:9" ht="60.6" customHeight="1">
      <c r="A25" s="1829" t="s">
        <v>151</v>
      </c>
      <c r="B25" s="1961" t="s">
        <v>152</v>
      </c>
      <c r="C25" s="1961"/>
      <c r="D25" s="1961"/>
      <c r="E25" s="1830" t="s">
        <v>132</v>
      </c>
      <c r="F25" s="1831" t="s">
        <v>153</v>
      </c>
      <c r="G25" s="1830" t="s">
        <v>147</v>
      </c>
      <c r="H25" s="1830" t="s">
        <v>134</v>
      </c>
    </row>
    <row r="26" spans="1:9" ht="90.75" customHeight="1">
      <c r="A26" s="1829" t="s">
        <v>154</v>
      </c>
      <c r="B26" s="1961" t="s">
        <v>155</v>
      </c>
      <c r="C26" s="1961"/>
      <c r="D26" s="1961"/>
      <c r="E26" s="1830" t="s">
        <v>132</v>
      </c>
      <c r="F26" s="1831" t="s">
        <v>156</v>
      </c>
      <c r="G26" s="1830" t="s">
        <v>147</v>
      </c>
      <c r="H26" s="1830" t="s">
        <v>134</v>
      </c>
    </row>
    <row r="27" spans="1:9" ht="61.5" customHeight="1">
      <c r="A27" s="1829" t="s">
        <v>69</v>
      </c>
      <c r="B27" s="1961" t="s">
        <v>157</v>
      </c>
      <c r="C27" s="1961"/>
      <c r="D27" s="1961"/>
      <c r="E27" s="1830" t="s">
        <v>158</v>
      </c>
      <c r="F27" s="1831" t="s">
        <v>159</v>
      </c>
      <c r="G27" s="1830" t="s">
        <v>133</v>
      </c>
      <c r="H27" s="1830" t="s">
        <v>134</v>
      </c>
    </row>
    <row r="28" spans="1:9" ht="57" customHeight="1">
      <c r="A28" s="1829" t="s">
        <v>160</v>
      </c>
      <c r="B28" s="1961" t="s">
        <v>161</v>
      </c>
      <c r="C28" s="1961"/>
      <c r="D28" s="1961"/>
      <c r="E28" s="1830" t="s">
        <v>158</v>
      </c>
      <c r="F28" s="1831" t="s">
        <v>162</v>
      </c>
      <c r="G28" s="1830" t="s">
        <v>133</v>
      </c>
      <c r="H28" s="1830" t="s">
        <v>163</v>
      </c>
    </row>
    <row r="29" spans="1:9" ht="141" customHeight="1">
      <c r="A29" s="1829" t="s">
        <v>73</v>
      </c>
      <c r="B29" s="1954" t="s">
        <v>1442</v>
      </c>
      <c r="C29" s="1954"/>
      <c r="D29" s="1954"/>
      <c r="E29" s="1830" t="s">
        <v>132</v>
      </c>
      <c r="F29" s="1831" t="s">
        <v>164</v>
      </c>
      <c r="G29" s="1830" t="s">
        <v>133</v>
      </c>
      <c r="H29" s="1830" t="s">
        <v>134</v>
      </c>
    </row>
    <row r="30" spans="1:9" ht="73.5" customHeight="1">
      <c r="A30" s="1829" t="s">
        <v>77</v>
      </c>
      <c r="B30" s="1954" t="s">
        <v>1635</v>
      </c>
      <c r="C30" s="1954"/>
      <c r="D30" s="1954"/>
      <c r="E30" s="1830" t="s">
        <v>132</v>
      </c>
      <c r="F30" s="1834" t="s">
        <v>1532</v>
      </c>
      <c r="G30" s="1830" t="s">
        <v>133</v>
      </c>
      <c r="H30" s="1830" t="s">
        <v>134</v>
      </c>
    </row>
    <row r="31" spans="1:9" ht="28.5" customHeight="1">
      <c r="A31" s="1960" t="s">
        <v>165</v>
      </c>
      <c r="B31" s="1960"/>
      <c r="C31" s="1960"/>
      <c r="D31" s="1960"/>
      <c r="E31" s="1960"/>
      <c r="F31" s="1960"/>
      <c r="G31" s="1960"/>
      <c r="H31" s="1960"/>
    </row>
    <row r="32" spans="1:9" ht="20.45" customHeight="1">
      <c r="A32" s="1828" t="s">
        <v>126</v>
      </c>
      <c r="B32" s="1959" t="s">
        <v>127</v>
      </c>
      <c r="C32" s="1959"/>
      <c r="D32" s="1959"/>
      <c r="E32" s="1828" t="s">
        <v>128</v>
      </c>
      <c r="F32" s="1828" t="s">
        <v>129</v>
      </c>
      <c r="G32" s="1828" t="s">
        <v>6</v>
      </c>
      <c r="H32" s="1828" t="s">
        <v>130</v>
      </c>
    </row>
    <row r="33" spans="1:8" ht="45.75" customHeight="1">
      <c r="A33" s="1835" t="s">
        <v>89</v>
      </c>
      <c r="B33" s="1965" t="s">
        <v>166</v>
      </c>
      <c r="C33" s="1965"/>
      <c r="D33" s="1965"/>
      <c r="E33" s="1834" t="s">
        <v>167</v>
      </c>
      <c r="F33" s="1836" t="s">
        <v>169</v>
      </c>
      <c r="G33" s="1834" t="s">
        <v>139</v>
      </c>
      <c r="H33" s="1837" t="s">
        <v>1440</v>
      </c>
    </row>
    <row r="34" spans="1:8" ht="43.5" customHeight="1">
      <c r="A34" s="1835" t="s">
        <v>1590</v>
      </c>
      <c r="B34" s="1969" t="s">
        <v>1586</v>
      </c>
      <c r="C34" s="1970"/>
      <c r="D34" s="1971"/>
      <c r="E34" s="1834" t="s">
        <v>167</v>
      </c>
      <c r="F34" s="1836" t="s">
        <v>1585</v>
      </c>
      <c r="G34" s="1834" t="s">
        <v>139</v>
      </c>
      <c r="H34" s="1837" t="s">
        <v>1440</v>
      </c>
    </row>
    <row r="35" spans="1:8" ht="319.5" customHeight="1">
      <c r="A35" s="1829" t="s">
        <v>91</v>
      </c>
      <c r="B35" s="1966" t="s">
        <v>1764</v>
      </c>
      <c r="C35" s="1967"/>
      <c r="D35" s="1967"/>
      <c r="E35" s="1830" t="s">
        <v>158</v>
      </c>
      <c r="F35" s="1834">
        <v>51</v>
      </c>
      <c r="G35" s="1830" t="s">
        <v>133</v>
      </c>
      <c r="H35" s="1830" t="s">
        <v>134</v>
      </c>
    </row>
    <row r="36" spans="1:8" ht="41.25" customHeight="1">
      <c r="A36" s="1829" t="s">
        <v>93</v>
      </c>
      <c r="B36" s="1961" t="s">
        <v>168</v>
      </c>
      <c r="C36" s="1961"/>
      <c r="D36" s="1961"/>
      <c r="E36" s="1830" t="s">
        <v>158</v>
      </c>
      <c r="F36" s="1831" t="s">
        <v>1584</v>
      </c>
      <c r="G36" s="1830" t="s">
        <v>133</v>
      </c>
      <c r="H36" s="1830" t="s">
        <v>134</v>
      </c>
    </row>
    <row r="37" spans="1:8" ht="105" customHeight="1">
      <c r="A37" s="1829" t="s">
        <v>170</v>
      </c>
      <c r="B37" s="1961" t="s">
        <v>171</v>
      </c>
      <c r="C37" s="1961"/>
      <c r="D37" s="1961"/>
      <c r="E37" s="1833" t="s">
        <v>1511</v>
      </c>
      <c r="F37" s="1831" t="s">
        <v>1583</v>
      </c>
      <c r="G37" s="1830" t="s">
        <v>133</v>
      </c>
      <c r="H37" s="1830" t="s">
        <v>163</v>
      </c>
    </row>
    <row r="38" spans="1:8" ht="48.75" customHeight="1">
      <c r="A38" s="1829" t="s">
        <v>172</v>
      </c>
      <c r="B38" s="1961" t="s">
        <v>173</v>
      </c>
      <c r="C38" s="1961"/>
      <c r="D38" s="1961"/>
      <c r="E38" s="1830" t="s">
        <v>158</v>
      </c>
      <c r="F38" s="1830">
        <v>59</v>
      </c>
      <c r="G38" s="1830" t="s">
        <v>147</v>
      </c>
      <c r="H38" s="1830" t="s">
        <v>163</v>
      </c>
    </row>
    <row r="39" spans="1:8" ht="27.75" customHeight="1">
      <c r="A39" s="1968" t="s">
        <v>174</v>
      </c>
      <c r="B39" s="1968"/>
      <c r="C39" s="1968"/>
      <c r="D39" s="1968"/>
      <c r="E39" s="1968"/>
      <c r="F39" s="1968"/>
      <c r="G39" s="1968"/>
      <c r="H39" s="1968"/>
    </row>
    <row r="40" spans="1:8" ht="208.15" customHeight="1">
      <c r="A40" s="1096" t="s">
        <v>62</v>
      </c>
      <c r="B40" s="1962" t="s">
        <v>175</v>
      </c>
      <c r="C40" s="1962"/>
      <c r="D40" s="1962"/>
      <c r="E40" s="1833" t="s">
        <v>158</v>
      </c>
      <c r="F40" s="1833" t="s">
        <v>176</v>
      </c>
      <c r="G40" s="1833" t="s">
        <v>139</v>
      </c>
      <c r="H40" s="1833" t="s">
        <v>177</v>
      </c>
    </row>
    <row r="41" spans="1:8" ht="24.6" customHeight="1">
      <c r="A41" s="1953" t="s">
        <v>178</v>
      </c>
      <c r="B41" s="1953"/>
      <c r="C41" s="1953"/>
      <c r="D41" s="1953"/>
      <c r="E41" s="1953"/>
      <c r="F41" s="1953"/>
      <c r="G41" s="1953"/>
      <c r="H41" s="1953"/>
    </row>
    <row r="42" spans="1:8" ht="31.5" customHeight="1">
      <c r="A42" s="1963" t="s">
        <v>128</v>
      </c>
      <c r="B42" s="1948" t="s">
        <v>179</v>
      </c>
      <c r="C42" s="1948"/>
      <c r="D42" s="1948"/>
      <c r="E42" s="1948"/>
      <c r="F42" s="1948"/>
      <c r="G42" s="1948"/>
      <c r="H42" s="1948"/>
    </row>
    <row r="43" spans="1:8" ht="28.5" customHeight="1">
      <c r="A43" s="1964"/>
      <c r="B43" s="1948" t="s">
        <v>180</v>
      </c>
      <c r="C43" s="1948"/>
      <c r="D43" s="1948"/>
      <c r="E43" s="1948"/>
      <c r="F43" s="1948"/>
      <c r="G43" s="1948"/>
      <c r="H43" s="1948"/>
    </row>
    <row r="44" spans="1:8" ht="18" customHeight="1">
      <c r="A44" s="1963" t="s">
        <v>181</v>
      </c>
      <c r="B44" s="1948" t="s">
        <v>182</v>
      </c>
      <c r="C44" s="1948"/>
      <c r="D44" s="1948"/>
      <c r="E44" s="1948"/>
      <c r="F44" s="1948"/>
      <c r="G44" s="1948"/>
      <c r="H44" s="1948"/>
    </row>
    <row r="45" spans="1:8" ht="18" customHeight="1">
      <c r="A45" s="1964"/>
      <c r="B45" s="1948" t="s">
        <v>183</v>
      </c>
      <c r="C45" s="1948"/>
      <c r="D45" s="1948"/>
      <c r="E45" s="1948"/>
      <c r="F45" s="1948"/>
      <c r="G45" s="1948"/>
      <c r="H45" s="1948"/>
    </row>
    <row r="46" spans="1:8" ht="18" customHeight="1">
      <c r="A46" s="1838" t="s">
        <v>184</v>
      </c>
      <c r="B46" s="1948" t="s">
        <v>185</v>
      </c>
      <c r="C46" s="1948"/>
      <c r="D46" s="1948"/>
      <c r="E46" s="1948"/>
      <c r="F46" s="1948"/>
      <c r="G46" s="1948"/>
      <c r="H46" s="1948"/>
    </row>
    <row r="47" spans="1:8" ht="76.5" customHeight="1">
      <c r="A47" s="1826" t="s">
        <v>186</v>
      </c>
      <c r="B47" s="1948" t="s">
        <v>187</v>
      </c>
      <c r="C47" s="1948"/>
      <c r="D47" s="1948"/>
      <c r="E47" s="1948"/>
      <c r="F47" s="1948"/>
      <c r="G47" s="1948"/>
      <c r="H47" s="1948"/>
    </row>
    <row r="48" spans="1:8" ht="28.5" customHeight="1">
      <c r="A48" s="1953" t="s">
        <v>188</v>
      </c>
      <c r="B48" s="1953"/>
      <c r="C48" s="1953"/>
      <c r="D48" s="1953"/>
      <c r="E48" s="1953"/>
      <c r="F48" s="1953"/>
      <c r="G48" s="1953"/>
      <c r="H48" s="1953"/>
    </row>
    <row r="49" spans="1:8" ht="101.25" customHeight="1">
      <c r="A49" s="1827" t="s">
        <v>189</v>
      </c>
      <c r="B49" s="1948" t="s">
        <v>190</v>
      </c>
      <c r="C49" s="1948"/>
      <c r="D49" s="1948"/>
      <c r="E49" s="1948"/>
      <c r="F49" s="1948"/>
      <c r="G49" s="1948"/>
      <c r="H49" s="1948"/>
    </row>
    <row r="50" spans="1:8" ht="50.45" customHeight="1">
      <c r="A50" s="1827" t="s">
        <v>191</v>
      </c>
      <c r="B50" s="1948" t="s">
        <v>192</v>
      </c>
      <c r="C50" s="1948"/>
      <c r="D50" s="1948"/>
      <c r="E50" s="1948"/>
      <c r="F50" s="1948"/>
      <c r="G50" s="1948"/>
      <c r="H50" s="1948"/>
    </row>
    <row r="51" spans="1:8" ht="43.9" customHeight="1">
      <c r="A51" s="1827" t="s">
        <v>193</v>
      </c>
      <c r="B51" s="1948" t="s">
        <v>194</v>
      </c>
      <c r="C51" s="1948"/>
      <c r="D51" s="1948"/>
      <c r="E51" s="1948"/>
      <c r="F51" s="1948"/>
      <c r="G51" s="1948"/>
      <c r="H51" s="1948"/>
    </row>
    <row r="52" spans="1:8" ht="42.6" customHeight="1">
      <c r="A52" s="1826" t="s">
        <v>195</v>
      </c>
      <c r="B52" s="1948" t="s">
        <v>196</v>
      </c>
      <c r="C52" s="1948"/>
      <c r="D52" s="1948"/>
      <c r="E52" s="1948"/>
      <c r="F52" s="1948"/>
      <c r="G52" s="1948"/>
      <c r="H52" s="1948"/>
    </row>
    <row r="53" spans="1:8" ht="54.6" customHeight="1">
      <c r="A53" s="1827" t="s">
        <v>197</v>
      </c>
      <c r="B53" s="1948" t="s">
        <v>198</v>
      </c>
      <c r="C53" s="1948"/>
      <c r="D53" s="1948"/>
      <c r="E53" s="1948"/>
      <c r="F53" s="1948"/>
      <c r="G53" s="1948"/>
      <c r="H53" s="1948"/>
    </row>
    <row r="54" spans="1:8" ht="41.45" customHeight="1">
      <c r="A54" s="1839" t="s">
        <v>199</v>
      </c>
      <c r="B54" s="1972" t="s">
        <v>200</v>
      </c>
      <c r="C54" s="1972"/>
      <c r="D54" s="1972"/>
      <c r="E54" s="1972"/>
      <c r="F54" s="1972"/>
      <c r="G54" s="1972"/>
      <c r="H54" s="1972"/>
    </row>
    <row r="55" spans="1:8" ht="15.75" customHeight="1">
      <c r="A55" s="1839" t="s">
        <v>201</v>
      </c>
      <c r="B55" s="1973" t="s">
        <v>1636</v>
      </c>
      <c r="C55" s="1973"/>
      <c r="D55" s="1973"/>
      <c r="E55" s="1973"/>
      <c r="F55" s="1973"/>
      <c r="G55" s="1973"/>
      <c r="H55" s="1973"/>
    </row>
  </sheetData>
  <mergeCells count="57">
    <mergeCell ref="B52:H52"/>
    <mergeCell ref="B53:H53"/>
    <mergeCell ref="B54:H54"/>
    <mergeCell ref="B55:H55"/>
    <mergeCell ref="B21:D21"/>
    <mergeCell ref="B32:D32"/>
    <mergeCell ref="B46:H46"/>
    <mergeCell ref="B47:H47"/>
    <mergeCell ref="A48:H48"/>
    <mergeCell ref="B49:H49"/>
    <mergeCell ref="B50:H50"/>
    <mergeCell ref="B51:H51"/>
    <mergeCell ref="B40:D40"/>
    <mergeCell ref="A41:H41"/>
    <mergeCell ref="A42:A43"/>
    <mergeCell ref="B42:H42"/>
    <mergeCell ref="B43:H43"/>
    <mergeCell ref="A44:A45"/>
    <mergeCell ref="B44:H44"/>
    <mergeCell ref="B45:H45"/>
    <mergeCell ref="B33:D33"/>
    <mergeCell ref="B35:D35"/>
    <mergeCell ref="B36:D36"/>
    <mergeCell ref="B37:D37"/>
    <mergeCell ref="B38:D38"/>
    <mergeCell ref="A39:H39"/>
    <mergeCell ref="B34:D34"/>
    <mergeCell ref="A31:H31"/>
    <mergeCell ref="B19:D19"/>
    <mergeCell ref="A20:H20"/>
    <mergeCell ref="B22:D22"/>
    <mergeCell ref="B23:D23"/>
    <mergeCell ref="B24:D24"/>
    <mergeCell ref="B25:D25"/>
    <mergeCell ref="B26:D26"/>
    <mergeCell ref="B27:D27"/>
    <mergeCell ref="B28:D28"/>
    <mergeCell ref="B29:D29"/>
    <mergeCell ref="B30:D30"/>
    <mergeCell ref="B18:D18"/>
    <mergeCell ref="B7:H7"/>
    <mergeCell ref="B8:H8"/>
    <mergeCell ref="B9:H9"/>
    <mergeCell ref="B10:H10"/>
    <mergeCell ref="B11:H11"/>
    <mergeCell ref="B12:H12"/>
    <mergeCell ref="A13:H13"/>
    <mergeCell ref="B15:D15"/>
    <mergeCell ref="A14:H14"/>
    <mergeCell ref="B16:D16"/>
    <mergeCell ref="B17:D17"/>
    <mergeCell ref="B6:H6"/>
    <mergeCell ref="A1:H1"/>
    <mergeCell ref="A2:H2"/>
    <mergeCell ref="A3:H3"/>
    <mergeCell ref="B4:H4"/>
    <mergeCell ref="B5:H5"/>
  </mergeCells>
  <printOptions horizontalCentered="1"/>
  <pageMargins left="0.7" right="0.7" top="0.5" bottom="0.5" header="0.3" footer="0.3"/>
  <pageSetup scale="56" fitToHeight="7" orientation="landscape" horizontalDpi="300" verticalDpi="300" r:id="rId1"/>
  <rowBreaks count="3" manualBreakCount="3">
    <brk id="19" max="16383" man="1"/>
    <brk id="30" max="16383" man="1"/>
    <brk id="4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dimension ref="A1:P50"/>
  <sheetViews>
    <sheetView zoomScale="90" zoomScaleNormal="90" workbookViewId="0">
      <pane ySplit="12" topLeftCell="A39" activePane="bottomLeft" state="frozen"/>
      <selection sqref="A1:XFD1048576"/>
      <selection pane="bottomLeft" sqref="A1:XFD1048576"/>
    </sheetView>
  </sheetViews>
  <sheetFormatPr defaultColWidth="9.140625" defaultRowHeight="12.75"/>
  <cols>
    <col min="1" max="2" width="9.7109375" style="25" customWidth="1"/>
    <col min="3" max="14" width="12.7109375" style="25" customWidth="1"/>
    <col min="15" max="16384" width="9.140625" style="25"/>
  </cols>
  <sheetData>
    <row r="1" spans="1:16" ht="18" customHeight="1">
      <c r="A1" s="16" t="s">
        <v>1740</v>
      </c>
      <c r="B1" s="4"/>
      <c r="C1" s="3"/>
      <c r="D1" s="3"/>
      <c r="E1" s="3"/>
      <c r="F1" s="3"/>
      <c r="G1" s="3"/>
      <c r="H1" s="3"/>
      <c r="I1" s="3"/>
      <c r="J1" s="3"/>
      <c r="K1" s="3"/>
      <c r="L1" s="3"/>
      <c r="M1" s="3"/>
      <c r="N1" s="3"/>
    </row>
    <row r="2" spans="1:16" ht="18" customHeight="1">
      <c r="A2" s="986" t="s">
        <v>703</v>
      </c>
      <c r="B2" s="4"/>
      <c r="C2" s="3"/>
      <c r="D2" s="3"/>
      <c r="E2" s="3"/>
      <c r="F2" s="3"/>
      <c r="G2" s="3"/>
      <c r="H2" s="3"/>
      <c r="I2" s="3"/>
      <c r="J2" s="3"/>
      <c r="K2" s="3"/>
      <c r="L2" s="3"/>
      <c r="M2" s="3"/>
      <c r="N2" s="3"/>
    </row>
    <row r="3" spans="1:16" ht="18" customHeight="1">
      <c r="A3" s="16" t="s">
        <v>704</v>
      </c>
      <c r="B3" s="1"/>
      <c r="C3" s="1"/>
      <c r="D3" s="1"/>
      <c r="E3" s="1"/>
      <c r="F3" s="1"/>
      <c r="G3" s="1"/>
      <c r="H3" s="1"/>
      <c r="I3" s="1"/>
      <c r="J3" s="1"/>
      <c r="K3" s="1"/>
      <c r="L3" s="1"/>
      <c r="M3" s="7"/>
      <c r="N3" s="1580"/>
    </row>
    <row r="4" spans="1:16" ht="18" customHeight="1">
      <c r="A4" s="986" t="s">
        <v>39</v>
      </c>
      <c r="B4" s="4"/>
      <c r="C4" s="3"/>
      <c r="D4" s="3"/>
      <c r="E4" s="3"/>
      <c r="F4" s="3"/>
      <c r="G4" s="3"/>
      <c r="H4" s="3"/>
      <c r="I4" s="3"/>
      <c r="J4" s="3"/>
      <c r="K4" s="3"/>
      <c r="L4" s="3"/>
      <c r="M4" s="3"/>
      <c r="N4" s="3"/>
    </row>
    <row r="5" spans="1:16" ht="18" customHeight="1">
      <c r="A5" s="16" t="s">
        <v>38</v>
      </c>
      <c r="B5" s="4"/>
      <c r="C5" s="3"/>
      <c r="D5" s="3"/>
      <c r="E5" s="3"/>
      <c r="F5" s="3"/>
      <c r="G5" s="3"/>
      <c r="H5" s="3"/>
      <c r="I5" s="3"/>
      <c r="J5" s="3"/>
      <c r="K5" s="3"/>
      <c r="L5" s="3"/>
      <c r="M5" s="3"/>
      <c r="N5" s="3"/>
    </row>
    <row r="6" spans="1:16" ht="1.5" customHeight="1">
      <c r="A6" s="16"/>
      <c r="B6" s="4"/>
      <c r="C6" s="3"/>
      <c r="D6" s="3" t="s">
        <v>705</v>
      </c>
      <c r="E6" s="3"/>
      <c r="F6" s="3"/>
      <c r="G6" s="3"/>
      <c r="H6" s="3"/>
      <c r="I6" s="3"/>
      <c r="J6" s="3"/>
      <c r="K6" s="3"/>
      <c r="L6" s="3" t="s">
        <v>705</v>
      </c>
      <c r="M6" s="3"/>
      <c r="N6" s="3"/>
    </row>
    <row r="7" spans="1:16" ht="15">
      <c r="A7" s="8" t="s">
        <v>339</v>
      </c>
      <c r="M7" s="1581"/>
      <c r="N7" s="21" t="s">
        <v>340</v>
      </c>
    </row>
    <row r="8" spans="1:16" s="137" customFormat="1" ht="17.45" customHeight="1">
      <c r="A8" s="53"/>
      <c r="B8" s="124"/>
      <c r="C8" s="294" t="s">
        <v>730</v>
      </c>
      <c r="D8" s="130"/>
      <c r="E8" s="130"/>
      <c r="F8" s="130"/>
      <c r="G8" s="131"/>
      <c r="H8" s="132"/>
      <c r="I8" s="242"/>
      <c r="J8" s="293" t="s">
        <v>731</v>
      </c>
      <c r="K8" s="2005" t="s">
        <v>764</v>
      </c>
      <c r="L8" s="2006"/>
      <c r="M8" s="2005" t="s">
        <v>765</v>
      </c>
      <c r="N8" s="2006"/>
    </row>
    <row r="9" spans="1:16" s="137" customFormat="1" ht="17.45" customHeight="1">
      <c r="A9" s="56"/>
      <c r="B9" s="39"/>
      <c r="C9" s="27" t="s">
        <v>403</v>
      </c>
      <c r="D9" s="97"/>
      <c r="E9" s="28" t="s">
        <v>759</v>
      </c>
      <c r="F9" s="79"/>
      <c r="G9" s="133" t="s">
        <v>361</v>
      </c>
      <c r="H9" s="134"/>
      <c r="I9" s="138" t="s">
        <v>362</v>
      </c>
      <c r="J9" s="110"/>
      <c r="K9" s="2007"/>
      <c r="L9" s="2008"/>
      <c r="M9" s="2007"/>
      <c r="N9" s="2008"/>
    </row>
    <row r="10" spans="1:16" s="137" customFormat="1" ht="17.45" customHeight="1">
      <c r="A10" s="24" t="s">
        <v>349</v>
      </c>
      <c r="B10" s="72"/>
      <c r="C10" s="94" t="s">
        <v>376</v>
      </c>
      <c r="D10" s="60"/>
      <c r="E10" s="94" t="s">
        <v>760</v>
      </c>
      <c r="F10" s="60"/>
      <c r="G10" s="57" t="s">
        <v>709</v>
      </c>
      <c r="H10" s="95"/>
      <c r="I10" s="57" t="s">
        <v>370</v>
      </c>
      <c r="J10" s="95"/>
      <c r="K10" s="2009"/>
      <c r="L10" s="2010"/>
      <c r="M10" s="2009"/>
      <c r="N10" s="2010"/>
    </row>
    <row r="11" spans="1:16" s="137" customFormat="1" ht="17.45" customHeight="1">
      <c r="A11" s="62" t="s">
        <v>357</v>
      </c>
      <c r="B11" s="60"/>
      <c r="C11" s="91" t="s">
        <v>761</v>
      </c>
      <c r="D11" s="91" t="s">
        <v>359</v>
      </c>
      <c r="E11" s="91" t="s">
        <v>761</v>
      </c>
      <c r="F11" s="91" t="s">
        <v>359</v>
      </c>
      <c r="G11" s="91" t="s">
        <v>761</v>
      </c>
      <c r="H11" s="91" t="s">
        <v>359</v>
      </c>
      <c r="I11" s="91" t="s">
        <v>761</v>
      </c>
      <c r="J11" s="91" t="s">
        <v>359</v>
      </c>
      <c r="K11" s="91" t="s">
        <v>761</v>
      </c>
      <c r="L11" s="91" t="s">
        <v>359</v>
      </c>
      <c r="M11" s="91" t="s">
        <v>761</v>
      </c>
      <c r="N11" s="91" t="s">
        <v>359</v>
      </c>
    </row>
    <row r="12" spans="1:16" s="137" customFormat="1" ht="17.45" customHeight="1">
      <c r="A12" s="32"/>
      <c r="B12" s="66"/>
      <c r="C12" s="135" t="s">
        <v>133</v>
      </c>
      <c r="D12" s="136" t="s">
        <v>762</v>
      </c>
      <c r="E12" s="118" t="s">
        <v>133</v>
      </c>
      <c r="F12" s="118" t="s">
        <v>762</v>
      </c>
      <c r="G12" s="117" t="s">
        <v>133</v>
      </c>
      <c r="H12" s="135" t="s">
        <v>762</v>
      </c>
      <c r="I12" s="117" t="s">
        <v>133</v>
      </c>
      <c r="J12" s="135" t="s">
        <v>762</v>
      </c>
      <c r="K12" s="57" t="s">
        <v>133</v>
      </c>
      <c r="L12" s="67" t="s">
        <v>762</v>
      </c>
      <c r="M12" s="57" t="s">
        <v>133</v>
      </c>
      <c r="N12" s="67" t="s">
        <v>762</v>
      </c>
      <c r="O12" s="194" t="s">
        <v>133</v>
      </c>
      <c r="P12" s="194" t="s">
        <v>762</v>
      </c>
    </row>
    <row r="13" spans="1:16" s="303" customFormat="1" ht="20.25" customHeight="1">
      <c r="A13" s="402">
        <v>2012</v>
      </c>
      <c r="B13" s="518"/>
      <c r="C13" s="706">
        <v>1321.5671518878721</v>
      </c>
      <c r="D13" s="706">
        <v>1101.064802938309</v>
      </c>
      <c r="E13" s="707">
        <v>6101.2167569031726</v>
      </c>
      <c r="F13" s="707">
        <v>1900.3747167870542</v>
      </c>
      <c r="G13" s="706">
        <v>1991.5701930129947</v>
      </c>
      <c r="H13" s="706">
        <v>170.13048565420709</v>
      </c>
      <c r="I13" s="707">
        <v>1713.696011472364</v>
      </c>
      <c r="J13" s="730">
        <v>698.60433601023146</v>
      </c>
      <c r="K13" s="744">
        <v>1408.4394986879965</v>
      </c>
      <c r="L13" s="707">
        <v>10556.903986319563</v>
      </c>
      <c r="M13" s="743">
        <v>12536.541420964402</v>
      </c>
      <c r="N13" s="743">
        <v>14427.128327709364</v>
      </c>
      <c r="O13" s="311">
        <v>5.1809000003004257E-2</v>
      </c>
      <c r="P13" s="311">
        <v>5.0000000001091394E-2</v>
      </c>
    </row>
    <row r="14" spans="1:16" s="405" customFormat="1" ht="14.25" customHeight="1">
      <c r="A14" s="353">
        <v>2013</v>
      </c>
      <c r="B14" s="573"/>
      <c r="C14" s="1582">
        <v>555.28398183800005</v>
      </c>
      <c r="D14" s="1582">
        <v>1059.1972934292869</v>
      </c>
      <c r="E14" s="1583">
        <v>6785.4370739202886</v>
      </c>
      <c r="F14" s="1583">
        <v>1939.4907199794034</v>
      </c>
      <c r="G14" s="1584">
        <v>2043.7968311678037</v>
      </c>
      <c r="H14" s="1585">
        <v>165.36161861300002</v>
      </c>
      <c r="I14" s="1583">
        <v>1906.1861490610495</v>
      </c>
      <c r="J14" s="1586">
        <v>694.32937914206525</v>
      </c>
      <c r="K14" s="1567">
        <v>1366.6006398509503</v>
      </c>
      <c r="L14" s="1583">
        <v>11802.194049036523</v>
      </c>
      <c r="M14" s="1587">
        <v>12657.255688838091</v>
      </c>
      <c r="N14" s="1587">
        <v>15660.573060200279</v>
      </c>
      <c r="O14" s="311">
        <v>-4.8987000000579428E-2</v>
      </c>
      <c r="P14" s="311">
        <v>0</v>
      </c>
    </row>
    <row r="15" spans="1:16" s="405" customFormat="1" ht="14.25" customHeight="1">
      <c r="A15" s="353">
        <v>2014</v>
      </c>
      <c r="B15" s="573"/>
      <c r="C15" s="1582">
        <v>447.51440627452695</v>
      </c>
      <c r="D15" s="1582">
        <v>891.4363746491814</v>
      </c>
      <c r="E15" s="1583">
        <v>7361.2450760624024</v>
      </c>
      <c r="F15" s="1583">
        <v>1942.6025737982827</v>
      </c>
      <c r="G15" s="1584">
        <v>1966.868652664496</v>
      </c>
      <c r="H15" s="1585">
        <v>164.92917113799663</v>
      </c>
      <c r="I15" s="1583">
        <v>2156.8233433592486</v>
      </c>
      <c r="J15" s="1586">
        <v>768.77294619297277</v>
      </c>
      <c r="K15" s="1567">
        <v>1408.1857753147672</v>
      </c>
      <c r="L15" s="1583">
        <v>12974.918130631846</v>
      </c>
      <c r="M15" s="1587">
        <v>13340.637253615441</v>
      </c>
      <c r="N15" s="1587">
        <v>16742.609196410278</v>
      </c>
      <c r="O15" s="311">
        <v>-6.0000502344337292E-8</v>
      </c>
      <c r="P15" s="311">
        <v>-5.0000000002910383E-2</v>
      </c>
    </row>
    <row r="16" spans="1:16" s="405" customFormat="1" ht="14.25" customHeight="1">
      <c r="A16" s="353">
        <v>2015</v>
      </c>
      <c r="B16" s="573"/>
      <c r="C16" s="1582">
        <v>411.47210010218009</v>
      </c>
      <c r="D16" s="1582">
        <v>972.14558488587386</v>
      </c>
      <c r="E16" s="1583">
        <v>7486.6245487390643</v>
      </c>
      <c r="F16" s="1583">
        <v>2076.6623343749029</v>
      </c>
      <c r="G16" s="1584">
        <v>1911.3589308613632</v>
      </c>
      <c r="H16" s="1585">
        <v>179.31352555399997</v>
      </c>
      <c r="I16" s="1583">
        <v>2305.7090678587274</v>
      </c>
      <c r="J16" s="1586">
        <v>808.8092994403404</v>
      </c>
      <c r="K16" s="1567">
        <v>1397.0035951027414</v>
      </c>
      <c r="L16" s="1583">
        <v>13353.168571597391</v>
      </c>
      <c r="M16" s="1587">
        <v>13512.218242664076</v>
      </c>
      <c r="N16" s="1587">
        <v>17390.149315852508</v>
      </c>
      <c r="O16" s="311">
        <v>4.9999999998590283E-2</v>
      </c>
      <c r="P16" s="311">
        <v>4.9999999999272404E-2</v>
      </c>
    </row>
    <row r="17" spans="1:16" s="405" customFormat="1" ht="14.25" customHeight="1">
      <c r="A17" s="353">
        <v>2016</v>
      </c>
      <c r="B17" s="573"/>
      <c r="C17" s="1582">
        <v>579.85826877843999</v>
      </c>
      <c r="D17" s="1582">
        <v>1044.308414674317</v>
      </c>
      <c r="E17" s="1583">
        <v>7443.1104031751838</v>
      </c>
      <c r="F17" s="1583">
        <v>2241.0663992753734</v>
      </c>
      <c r="G17" s="1584">
        <v>1822.4270104740001</v>
      </c>
      <c r="H17" s="1585">
        <v>299.88302245900002</v>
      </c>
      <c r="I17" s="1583">
        <v>2571.3646182724069</v>
      </c>
      <c r="J17" s="1586">
        <v>758.64686689305063</v>
      </c>
      <c r="K17" s="1567">
        <v>1308.5493400848645</v>
      </c>
      <c r="L17" s="1583">
        <v>13144.254380962431</v>
      </c>
      <c r="M17" s="1587">
        <v>13725.349640784894</v>
      </c>
      <c r="N17" s="1587">
        <v>17488.159084264171</v>
      </c>
      <c r="O17" s="311">
        <v>3.9999999999054126E-2</v>
      </c>
      <c r="P17" s="311">
        <v>0</v>
      </c>
    </row>
    <row r="18" spans="1:16" s="405" customFormat="1" ht="14.25" customHeight="1">
      <c r="A18" s="353">
        <v>2017</v>
      </c>
      <c r="B18" s="573"/>
      <c r="C18" s="1582">
        <v>504.59508169000003</v>
      </c>
      <c r="D18" s="1582">
        <v>754.4946556333731</v>
      </c>
      <c r="E18" s="1583">
        <v>7541.8592944910406</v>
      </c>
      <c r="F18" s="1583">
        <v>2576.602583168858</v>
      </c>
      <c r="G18" s="1584">
        <v>1962.8939980619998</v>
      </c>
      <c r="H18" s="1585">
        <v>257.598066604</v>
      </c>
      <c r="I18" s="1583">
        <v>2669.4350580149198</v>
      </c>
      <c r="J18" s="1586">
        <v>836.00724174297557</v>
      </c>
      <c r="K18" s="1567">
        <v>1063.8516252512086</v>
      </c>
      <c r="L18" s="1583">
        <v>13221.603134814433</v>
      </c>
      <c r="M18" s="1587">
        <v>13742.655791509169</v>
      </c>
      <c r="N18" s="1587">
        <v>17646.30568196364</v>
      </c>
      <c r="O18" s="311">
        <v>2.0733999999720254E-2</v>
      </c>
      <c r="P18" s="311">
        <v>0</v>
      </c>
    </row>
    <row r="19" spans="1:16" s="318" customFormat="1" ht="14.25" customHeight="1">
      <c r="A19" s="836">
        <v>2018</v>
      </c>
      <c r="B19" s="837"/>
      <c r="C19" s="1505">
        <v>533.80858013498005</v>
      </c>
      <c r="D19" s="1505">
        <v>980.25521297485989</v>
      </c>
      <c r="E19" s="1588">
        <v>7543.6063947340472</v>
      </c>
      <c r="F19" s="1588">
        <v>2803.369281584592</v>
      </c>
      <c r="G19" s="866">
        <v>1914.1885228199344</v>
      </c>
      <c r="H19" s="1589">
        <v>290.54115872100004</v>
      </c>
      <c r="I19" s="1588">
        <v>2847.7626825348239</v>
      </c>
      <c r="J19" s="1590">
        <v>918.84185810735062</v>
      </c>
      <c r="K19" s="697">
        <v>1112.6454569580051</v>
      </c>
      <c r="L19" s="1588">
        <v>13624.004320104132</v>
      </c>
      <c r="M19" s="728">
        <v>13951.992516181792</v>
      </c>
      <c r="N19" s="728">
        <v>18616.991831491934</v>
      </c>
      <c r="O19" s="853">
        <v>-1.9120999999358901E-2</v>
      </c>
      <c r="P19" s="311">
        <v>-1.9999999998617568E-2</v>
      </c>
    </row>
    <row r="20" spans="1:16" s="318" customFormat="1" ht="14.25" customHeight="1">
      <c r="A20" s="836">
        <v>2019</v>
      </c>
      <c r="B20" s="837"/>
      <c r="C20" s="1505">
        <v>453.11124023702553</v>
      </c>
      <c r="D20" s="1505">
        <v>926.86142612692572</v>
      </c>
      <c r="E20" s="1588">
        <v>8469.8172098400155</v>
      </c>
      <c r="F20" s="1588">
        <v>3081.6416328226128</v>
      </c>
      <c r="G20" s="866">
        <v>1768.4751209395436</v>
      </c>
      <c r="H20" s="1589">
        <v>358.33801689204216</v>
      </c>
      <c r="I20" s="1588">
        <v>3010.6580249900762</v>
      </c>
      <c r="J20" s="1590">
        <v>898.72388917093622</v>
      </c>
      <c r="K20" s="697">
        <v>1245.8330786345402</v>
      </c>
      <c r="L20" s="1588">
        <v>15156.351784787163</v>
      </c>
      <c r="M20" s="728">
        <v>14947.895688641198</v>
      </c>
      <c r="N20" s="728">
        <v>20421.936749799679</v>
      </c>
      <c r="O20" s="853">
        <v>1.0139999969851488E-3</v>
      </c>
      <c r="P20" s="311">
        <v>2.0000000000436557E-2</v>
      </c>
    </row>
    <row r="21" spans="1:16" s="318" customFormat="1" ht="14.25" customHeight="1">
      <c r="A21" s="836">
        <v>2020</v>
      </c>
      <c r="B21" s="837"/>
      <c r="C21" s="1505">
        <v>627.23756981760005</v>
      </c>
      <c r="D21" s="1505">
        <v>642.15942062757199</v>
      </c>
      <c r="E21" s="1588">
        <v>9386.5943541492525</v>
      </c>
      <c r="F21" s="1588">
        <v>2888.7396038415468</v>
      </c>
      <c r="G21" s="866">
        <v>1604.9321082341826</v>
      </c>
      <c r="H21" s="1589">
        <v>224.40211251746001</v>
      </c>
      <c r="I21" s="1588">
        <v>3161.3656544262094</v>
      </c>
      <c r="J21" s="1590">
        <v>1075.2193343748693</v>
      </c>
      <c r="K21" s="697">
        <v>1492.1692631043511</v>
      </c>
      <c r="L21" s="1588">
        <v>14344.527094388002</v>
      </c>
      <c r="M21" s="728">
        <v>16272.296949731597</v>
      </c>
      <c r="N21" s="728">
        <v>19175.037565749451</v>
      </c>
      <c r="O21" s="853">
        <v>-1.9999999990432116E-3</v>
      </c>
      <c r="P21" s="311">
        <v>-1.0000000000218279E-2</v>
      </c>
    </row>
    <row r="22" spans="1:16" s="318" customFormat="1" ht="14.25" customHeight="1">
      <c r="A22" s="1018">
        <v>2021</v>
      </c>
      <c r="B22" s="1373"/>
      <c r="C22" s="1512">
        <v>816.43419702265294</v>
      </c>
      <c r="D22" s="1512">
        <v>855.5739111031329</v>
      </c>
      <c r="E22" s="1591">
        <v>9801.1705898501423</v>
      </c>
      <c r="F22" s="1591">
        <v>3136.8935231773212</v>
      </c>
      <c r="G22" s="1592">
        <v>1530.7053879053758</v>
      </c>
      <c r="H22" s="1593">
        <v>173.74944270008302</v>
      </c>
      <c r="I22" s="1591">
        <v>3469.4260958318041</v>
      </c>
      <c r="J22" s="1594">
        <v>848.29032313494008</v>
      </c>
      <c r="K22" s="1575">
        <v>1670.9038253670476</v>
      </c>
      <c r="L22" s="1591">
        <v>15070.876228906402</v>
      </c>
      <c r="M22" s="1595">
        <v>17288.618830567022</v>
      </c>
      <c r="N22" s="1595">
        <v>20085.38342902188</v>
      </c>
      <c r="O22" s="853">
        <v>-2.1265409999841722E-2</v>
      </c>
      <c r="P22" s="311">
        <v>0</v>
      </c>
    </row>
    <row r="23" spans="1:16" s="303" customFormat="1" ht="20.25" customHeight="1">
      <c r="A23" s="402">
        <v>2020</v>
      </c>
      <c r="B23" s="518" t="s">
        <v>214</v>
      </c>
      <c r="C23" s="729">
        <v>627.23756981760005</v>
      </c>
      <c r="D23" s="729">
        <v>642.15942062757199</v>
      </c>
      <c r="E23" s="707">
        <v>9386.5943541492525</v>
      </c>
      <c r="F23" s="707">
        <v>2888.7396038415468</v>
      </c>
      <c r="G23" s="706">
        <v>1604.9321082341826</v>
      </c>
      <c r="H23" s="751">
        <v>224.40211251746001</v>
      </c>
      <c r="I23" s="707">
        <v>3161.3656544262094</v>
      </c>
      <c r="J23" s="730">
        <v>1075.2193343748693</v>
      </c>
      <c r="K23" s="744">
        <v>1492.1692631043511</v>
      </c>
      <c r="L23" s="707">
        <v>14344.527094388002</v>
      </c>
      <c r="M23" s="743">
        <v>16272.296949731597</v>
      </c>
      <c r="N23" s="743">
        <v>19175.037565749451</v>
      </c>
      <c r="O23" s="311">
        <v>-1.9999999990432116E-3</v>
      </c>
      <c r="P23" s="311">
        <v>-1.0000000000218279E-2</v>
      </c>
    </row>
    <row r="24" spans="1:16" s="318" customFormat="1" ht="21" customHeight="1">
      <c r="A24" s="836">
        <v>2021</v>
      </c>
      <c r="B24" s="837" t="s">
        <v>211</v>
      </c>
      <c r="C24" s="1505">
        <v>823.49487429536998</v>
      </c>
      <c r="D24" s="1505">
        <v>758.41887133620457</v>
      </c>
      <c r="E24" s="1588">
        <v>9514.9017283647281</v>
      </c>
      <c r="F24" s="1588">
        <v>2875.0688983767818</v>
      </c>
      <c r="G24" s="866">
        <v>1500.7971428135243</v>
      </c>
      <c r="H24" s="1589">
        <v>200.80193454753001</v>
      </c>
      <c r="I24" s="1588">
        <v>3217.6482821315922</v>
      </c>
      <c r="J24" s="1590">
        <v>1046.1300822416993</v>
      </c>
      <c r="K24" s="697">
        <v>1504.4503608072723</v>
      </c>
      <c r="L24" s="1588">
        <v>13873.41636624893</v>
      </c>
      <c r="M24" s="728">
        <v>16561.288173002486</v>
      </c>
      <c r="N24" s="728">
        <v>18753.836152751148</v>
      </c>
      <c r="O24" s="311">
        <v>-4.2154100005973305E-3</v>
      </c>
      <c r="P24" s="311">
        <v>0</v>
      </c>
    </row>
    <row r="25" spans="1:16" s="318" customFormat="1" ht="14.25" customHeight="1">
      <c r="A25" s="836"/>
      <c r="B25" s="837" t="s">
        <v>212</v>
      </c>
      <c r="C25" s="1505">
        <v>956.50048369334991</v>
      </c>
      <c r="D25" s="1505">
        <v>759.029923841656</v>
      </c>
      <c r="E25" s="1588">
        <v>9599.3133742260561</v>
      </c>
      <c r="F25" s="1588">
        <v>3306.8977531840269</v>
      </c>
      <c r="G25" s="866">
        <v>1518.0276081660654</v>
      </c>
      <c r="H25" s="1589">
        <v>212.73239083534997</v>
      </c>
      <c r="I25" s="1588">
        <v>3244.0222173042912</v>
      </c>
      <c r="J25" s="1590">
        <v>927.5275033724763</v>
      </c>
      <c r="K25" s="697">
        <v>1612.7555936907952</v>
      </c>
      <c r="L25" s="1588">
        <v>14432.242699241022</v>
      </c>
      <c r="M25" s="728">
        <v>16930.61506167056</v>
      </c>
      <c r="N25" s="728">
        <v>19638.390270474534</v>
      </c>
      <c r="O25" s="853">
        <v>-4.2154099969593517E-3</v>
      </c>
      <c r="P25" s="311">
        <v>-3.9999999995416147E-2</v>
      </c>
    </row>
    <row r="26" spans="1:16" s="318" customFormat="1" ht="14.25" customHeight="1">
      <c r="A26" s="836"/>
      <c r="B26" s="837" t="s">
        <v>213</v>
      </c>
      <c r="C26" s="1505">
        <v>952.03680977691988</v>
      </c>
      <c r="D26" s="1505">
        <v>624.68684845113978</v>
      </c>
      <c r="E26" s="1588">
        <v>9632.7106666912514</v>
      </c>
      <c r="F26" s="1588">
        <v>3255.4640149907182</v>
      </c>
      <c r="G26" s="866">
        <v>1585.0908262451035</v>
      </c>
      <c r="H26" s="1589">
        <v>218.50575566639296</v>
      </c>
      <c r="I26" s="1588">
        <v>3311.3199212039126</v>
      </c>
      <c r="J26" s="1590">
        <v>894.3309639092563</v>
      </c>
      <c r="K26" s="697">
        <v>1725.8646967890177</v>
      </c>
      <c r="L26" s="1588">
        <v>14169.848246650707</v>
      </c>
      <c r="M26" s="728">
        <v>17207.018705296203</v>
      </c>
      <c r="N26" s="728">
        <v>19162.815829668212</v>
      </c>
      <c r="O26" s="853">
        <v>-4.2154100024163199E-3</v>
      </c>
      <c r="P26" s="311">
        <v>-2.0000000000436557E-2</v>
      </c>
    </row>
    <row r="27" spans="1:16" s="318" customFormat="1" ht="14.25" customHeight="1">
      <c r="A27" s="836"/>
      <c r="B27" s="837" t="s">
        <v>214</v>
      </c>
      <c r="C27" s="1505">
        <v>816.43419702265294</v>
      </c>
      <c r="D27" s="1505">
        <v>855.5739111031329</v>
      </c>
      <c r="E27" s="1588">
        <v>9801.1705898501423</v>
      </c>
      <c r="F27" s="1588">
        <v>3136.8935231773212</v>
      </c>
      <c r="G27" s="866">
        <v>1530.7053879053758</v>
      </c>
      <c r="H27" s="1589">
        <v>173.74944270008302</v>
      </c>
      <c r="I27" s="1588">
        <v>3469.4260958318041</v>
      </c>
      <c r="J27" s="1590">
        <v>848.29032313494008</v>
      </c>
      <c r="K27" s="697">
        <v>1670.9038253670476</v>
      </c>
      <c r="L27" s="1588">
        <v>15070.876228906402</v>
      </c>
      <c r="M27" s="728">
        <v>17288.618830567022</v>
      </c>
      <c r="N27" s="728">
        <v>20085.38342902188</v>
      </c>
      <c r="O27" s="853">
        <v>-2.1265409999841722E-2</v>
      </c>
      <c r="P27" s="311">
        <v>0</v>
      </c>
    </row>
    <row r="28" spans="1:16" s="318" customFormat="1" ht="21" customHeight="1">
      <c r="A28" s="836">
        <v>2022</v>
      </c>
      <c r="B28" s="837" t="s">
        <v>211</v>
      </c>
      <c r="C28" s="1505">
        <v>732.55785539901706</v>
      </c>
      <c r="D28" s="1505">
        <v>773.64355854261771</v>
      </c>
      <c r="E28" s="1588">
        <v>9905.9201469383042</v>
      </c>
      <c r="F28" s="1588">
        <v>3060.9936723258597</v>
      </c>
      <c r="G28" s="866">
        <v>1494.9296805967788</v>
      </c>
      <c r="H28" s="1589">
        <v>144.7890688785605</v>
      </c>
      <c r="I28" s="1588">
        <v>3447.6740406284002</v>
      </c>
      <c r="J28" s="1590">
        <v>917.22270763619917</v>
      </c>
      <c r="K28" s="697">
        <v>1812.9141421808581</v>
      </c>
      <c r="L28" s="1588">
        <v>14559.861872389833</v>
      </c>
      <c r="M28" s="728">
        <v>17393.983650333357</v>
      </c>
      <c r="N28" s="728">
        <v>19456.48910169497</v>
      </c>
      <c r="O28" s="853">
        <v>-1.2215410000408156E-2</v>
      </c>
      <c r="P28" s="311">
        <v>-2.1778078102215659E-2</v>
      </c>
    </row>
    <row r="29" spans="1:16" s="318" customFormat="1" ht="15">
      <c r="A29" s="836"/>
      <c r="B29" s="837" t="s">
        <v>212</v>
      </c>
      <c r="C29" s="1505">
        <v>690.27104996399999</v>
      </c>
      <c r="D29" s="1505">
        <v>870.49243884797249</v>
      </c>
      <c r="E29" s="1588">
        <v>9922.4934884814629</v>
      </c>
      <c r="F29" s="1588">
        <v>3364.2017676073524</v>
      </c>
      <c r="G29" s="866">
        <v>1486.7743767584388</v>
      </c>
      <c r="H29" s="1589">
        <v>182.18733451459602</v>
      </c>
      <c r="I29" s="1588">
        <v>3439.445836932694</v>
      </c>
      <c r="J29" s="1590">
        <v>901.65325250237197</v>
      </c>
      <c r="K29" s="697">
        <v>1940.8914120110949</v>
      </c>
      <c r="L29" s="1588">
        <v>15399.117219799038</v>
      </c>
      <c r="M29" s="728">
        <v>17479.873948737692</v>
      </c>
      <c r="N29" s="728">
        <v>20717.65201327133</v>
      </c>
      <c r="O29" s="853">
        <v>-2.2154100006446242E-3</v>
      </c>
      <c r="P29" s="311">
        <v>0</v>
      </c>
    </row>
    <row r="30" spans="1:16" s="318" customFormat="1" ht="15">
      <c r="A30" s="1018"/>
      <c r="B30" s="1373" t="s">
        <v>213</v>
      </c>
      <c r="C30" s="1512">
        <v>830.03625331973899</v>
      </c>
      <c r="D30" s="1512">
        <v>785.19155499142437</v>
      </c>
      <c r="E30" s="1591">
        <v>10073.141062608076</v>
      </c>
      <c r="F30" s="1591">
        <v>3471.6083937632689</v>
      </c>
      <c r="G30" s="1592">
        <v>1514.7771285050715</v>
      </c>
      <c r="H30" s="1593">
        <v>230.29602754486899</v>
      </c>
      <c r="I30" s="1591">
        <v>3545.4992630208358</v>
      </c>
      <c r="J30" s="1594">
        <v>948.18014486476272</v>
      </c>
      <c r="K30" s="1575">
        <v>1895.9744544647817</v>
      </c>
      <c r="L30" s="1591">
        <v>14302.5123755979</v>
      </c>
      <c r="M30" s="1595">
        <v>17859.441648158507</v>
      </c>
      <c r="N30" s="1595">
        <v>19737.788496762223</v>
      </c>
      <c r="O30" s="853">
        <v>1.3486240001611804E-2</v>
      </c>
      <c r="P30" s="311">
        <v>0</v>
      </c>
    </row>
    <row r="31" spans="1:16" s="303" customFormat="1" ht="20.25" customHeight="1">
      <c r="A31" s="402">
        <v>2021</v>
      </c>
      <c r="B31" s="518" t="s">
        <v>390</v>
      </c>
      <c r="C31" s="729">
        <v>961.79139702177019</v>
      </c>
      <c r="D31" s="729">
        <v>658.1253532935948</v>
      </c>
      <c r="E31" s="707">
        <v>9676.3418526066798</v>
      </c>
      <c r="F31" s="707">
        <v>3188.2055037729401</v>
      </c>
      <c r="G31" s="706">
        <v>1602.3849983057169</v>
      </c>
      <c r="H31" s="751">
        <v>231.83881470288901</v>
      </c>
      <c r="I31" s="707">
        <v>3415.8426348898784</v>
      </c>
      <c r="J31" s="730">
        <v>898.92171036622551</v>
      </c>
      <c r="K31" s="744">
        <v>1818.8378657629889</v>
      </c>
      <c r="L31" s="707">
        <v>13936.48275436782</v>
      </c>
      <c r="M31" s="743">
        <v>17475.139632325034</v>
      </c>
      <c r="N31" s="743">
        <v>18913.544136503471</v>
      </c>
      <c r="O31" s="311">
        <v>-5.9116262000998177E-2</v>
      </c>
      <c r="P31" s="311">
        <v>-2.9999999998835847E-2</v>
      </c>
    </row>
    <row r="32" spans="1:16" s="303" customFormat="1" ht="14.25" customHeight="1">
      <c r="A32" s="402"/>
      <c r="B32" s="518" t="s">
        <v>391</v>
      </c>
      <c r="C32" s="729">
        <v>847.72377476899999</v>
      </c>
      <c r="D32" s="729">
        <v>709.01529657663423</v>
      </c>
      <c r="E32" s="707">
        <v>9756.046347668931</v>
      </c>
      <c r="F32" s="707">
        <v>3074.4743141730128</v>
      </c>
      <c r="G32" s="706">
        <v>1553.7629575609656</v>
      </c>
      <c r="H32" s="751">
        <v>218.82558143166202</v>
      </c>
      <c r="I32" s="707">
        <v>3459.8669805102845</v>
      </c>
      <c r="J32" s="730">
        <v>897.32484442393763</v>
      </c>
      <c r="K32" s="744">
        <v>1708.8002932378452</v>
      </c>
      <c r="L32" s="707">
        <v>14639.443331022287</v>
      </c>
      <c r="M32" s="743">
        <v>17326.187816862028</v>
      </c>
      <c r="N32" s="743">
        <v>19539.043367627532</v>
      </c>
      <c r="O32" s="311">
        <v>-1.2536884999690301E-2</v>
      </c>
      <c r="P32" s="311">
        <v>-4.0000000002692104E-2</v>
      </c>
    </row>
    <row r="33" spans="1:16" s="303" customFormat="1" ht="14.25" customHeight="1">
      <c r="A33" s="402"/>
      <c r="B33" s="518" t="s">
        <v>392</v>
      </c>
      <c r="C33" s="729">
        <v>816.43419702265294</v>
      </c>
      <c r="D33" s="729">
        <v>855.5739111031329</v>
      </c>
      <c r="E33" s="707">
        <v>9801.1705898501423</v>
      </c>
      <c r="F33" s="707">
        <v>3136.8935231773212</v>
      </c>
      <c r="G33" s="706">
        <v>1530.7053879053758</v>
      </c>
      <c r="H33" s="751">
        <v>173.74944270008302</v>
      </c>
      <c r="I33" s="707">
        <v>3469.4260958318041</v>
      </c>
      <c r="J33" s="730">
        <v>848.29032313494008</v>
      </c>
      <c r="K33" s="744">
        <v>1670.9038253670476</v>
      </c>
      <c r="L33" s="707">
        <v>15070.876228906402</v>
      </c>
      <c r="M33" s="743">
        <v>17288.618830567022</v>
      </c>
      <c r="N33" s="743">
        <v>20085.38342902188</v>
      </c>
      <c r="O33" s="311">
        <v>-2.1265409999841722E-2</v>
      </c>
      <c r="P33" s="311">
        <v>0</v>
      </c>
    </row>
    <row r="34" spans="1:16" s="303" customFormat="1" ht="21" customHeight="1">
      <c r="A34" s="402">
        <v>2022</v>
      </c>
      <c r="B34" s="518" t="s">
        <v>393</v>
      </c>
      <c r="C34" s="729">
        <v>949.88514731311807</v>
      </c>
      <c r="D34" s="729">
        <v>772.1083073716261</v>
      </c>
      <c r="E34" s="707">
        <v>9855.550060076117</v>
      </c>
      <c r="F34" s="707">
        <v>3079.921181904655</v>
      </c>
      <c r="G34" s="706">
        <v>1547.3432683674885</v>
      </c>
      <c r="H34" s="751">
        <v>166.70223082088899</v>
      </c>
      <c r="I34" s="707">
        <v>3450.4995330213274</v>
      </c>
      <c r="J34" s="730">
        <v>836.34037868390226</v>
      </c>
      <c r="K34" s="744">
        <v>1735.1324010732426</v>
      </c>
      <c r="L34" s="707">
        <v>14892.095229188188</v>
      </c>
      <c r="M34" s="743">
        <v>17538.416194441292</v>
      </c>
      <c r="N34" s="743">
        <v>19747.138327969264</v>
      </c>
      <c r="O34" s="311">
        <v>5.7845899984840798E-3</v>
      </c>
      <c r="P34" s="311">
        <v>-2.8999999994994141E-2</v>
      </c>
    </row>
    <row r="35" spans="1:16" s="303" customFormat="1" ht="16.5" customHeight="1">
      <c r="A35" s="402"/>
      <c r="B35" s="518" t="s">
        <v>394</v>
      </c>
      <c r="C35" s="729">
        <v>922.10667337763402</v>
      </c>
      <c r="D35" s="729">
        <v>715.02667238095376</v>
      </c>
      <c r="E35" s="707">
        <v>9931.1883894931016</v>
      </c>
      <c r="F35" s="707">
        <v>3080.7726138220287</v>
      </c>
      <c r="G35" s="706">
        <v>1552.6911444553193</v>
      </c>
      <c r="H35" s="751">
        <v>145.58009338190351</v>
      </c>
      <c r="I35" s="707">
        <v>3464.1445588664578</v>
      </c>
      <c r="J35" s="730">
        <v>888.97244248454831</v>
      </c>
      <c r="K35" s="744">
        <v>1815.2152690375488</v>
      </c>
      <c r="L35" s="707">
        <v>15702.402417975096</v>
      </c>
      <c r="M35" s="743">
        <v>17685.341819820063</v>
      </c>
      <c r="N35" s="743">
        <v>20532.756240044531</v>
      </c>
      <c r="O35" s="311">
        <v>-4.2154099987783411E-3</v>
      </c>
      <c r="P35" s="311">
        <v>2.0000000004074536E-3</v>
      </c>
    </row>
    <row r="36" spans="1:16" s="303" customFormat="1" ht="16.5" customHeight="1">
      <c r="A36" s="402"/>
      <c r="B36" s="518" t="s">
        <v>383</v>
      </c>
      <c r="C36" s="729">
        <v>732.55785539901706</v>
      </c>
      <c r="D36" s="729">
        <v>773.64355854261771</v>
      </c>
      <c r="E36" s="707">
        <v>9905.9201469383042</v>
      </c>
      <c r="F36" s="707">
        <v>3060.9936723258597</v>
      </c>
      <c r="G36" s="706">
        <v>1494.9296805967788</v>
      </c>
      <c r="H36" s="751">
        <v>144.7890688785605</v>
      </c>
      <c r="I36" s="707">
        <v>3447.6740406284002</v>
      </c>
      <c r="J36" s="730">
        <v>917.22270763619917</v>
      </c>
      <c r="K36" s="744">
        <v>1812.9141421808581</v>
      </c>
      <c r="L36" s="707">
        <v>14559.861872389833</v>
      </c>
      <c r="M36" s="743">
        <v>17393.983650333357</v>
      </c>
      <c r="N36" s="743">
        <v>19456.48910169497</v>
      </c>
      <c r="O36" s="311">
        <v>-1.2215410000408156E-2</v>
      </c>
      <c r="P36" s="311">
        <v>-2.1778078102215659E-2</v>
      </c>
    </row>
    <row r="37" spans="1:16" s="303" customFormat="1" ht="16.5" customHeight="1">
      <c r="A37" s="402"/>
      <c r="B37" s="518" t="s">
        <v>384</v>
      </c>
      <c r="C37" s="729">
        <v>907.06537570869</v>
      </c>
      <c r="D37" s="729">
        <v>861.59966069480492</v>
      </c>
      <c r="E37" s="707">
        <v>9911.0410696871786</v>
      </c>
      <c r="F37" s="707">
        <v>2951.7792420777828</v>
      </c>
      <c r="G37" s="706">
        <v>1503.9874764087594</v>
      </c>
      <c r="H37" s="751">
        <v>131.53341162726201</v>
      </c>
      <c r="I37" s="707">
        <v>3274.4159902486485</v>
      </c>
      <c r="J37" s="730">
        <v>1126.1395932763849</v>
      </c>
      <c r="K37" s="744">
        <v>1656.4859096805944</v>
      </c>
      <c r="L37" s="707">
        <v>15316.381519264285</v>
      </c>
      <c r="M37" s="743">
        <v>17252.95360632387</v>
      </c>
      <c r="N37" s="743">
        <v>20387.443426940521</v>
      </c>
      <c r="O37" s="311">
        <v>-4.2215410000608244E-2</v>
      </c>
      <c r="P37" s="311">
        <v>1.0000000000218279E-2</v>
      </c>
    </row>
    <row r="38" spans="1:16" s="303" customFormat="1" ht="16.5" customHeight="1">
      <c r="A38" s="402"/>
      <c r="B38" s="518" t="s">
        <v>385</v>
      </c>
      <c r="C38" s="729">
        <v>777.4787085557989</v>
      </c>
      <c r="D38" s="729">
        <v>904.51630049616176</v>
      </c>
      <c r="E38" s="707">
        <v>9957.2875838232394</v>
      </c>
      <c r="F38" s="707">
        <v>3052.4763441767423</v>
      </c>
      <c r="G38" s="706">
        <v>1597.4499570109538</v>
      </c>
      <c r="H38" s="751">
        <v>143.30383049344201</v>
      </c>
      <c r="I38" s="707">
        <v>3471.0081792294282</v>
      </c>
      <c r="J38" s="730">
        <v>895.8137626851402</v>
      </c>
      <c r="K38" s="744">
        <v>1750.6021381758906</v>
      </c>
      <c r="L38" s="707">
        <v>15441.606110415032</v>
      </c>
      <c r="M38" s="743">
        <v>17553.810636340309</v>
      </c>
      <c r="N38" s="743">
        <v>20437.71634826652</v>
      </c>
      <c r="O38" s="311">
        <v>-1.5930455000670918E-2</v>
      </c>
      <c r="P38" s="311">
        <v>0</v>
      </c>
    </row>
    <row r="39" spans="1:16" s="303" customFormat="1" ht="16.5" customHeight="1">
      <c r="A39" s="402"/>
      <c r="B39" s="518" t="s">
        <v>386</v>
      </c>
      <c r="C39" s="729">
        <v>690.27104996399999</v>
      </c>
      <c r="D39" s="729">
        <v>870.49243884797249</v>
      </c>
      <c r="E39" s="707">
        <v>9922.4934884814629</v>
      </c>
      <c r="F39" s="707">
        <v>3364.2017676073524</v>
      </c>
      <c r="G39" s="706">
        <v>1486.7743767584388</v>
      </c>
      <c r="H39" s="751">
        <v>182.18733451459602</v>
      </c>
      <c r="I39" s="707">
        <v>3439.445836932694</v>
      </c>
      <c r="J39" s="730">
        <v>901.65325250237197</v>
      </c>
      <c r="K39" s="744">
        <v>1940.8914120110949</v>
      </c>
      <c r="L39" s="707">
        <v>15399.117219799038</v>
      </c>
      <c r="M39" s="743">
        <v>17479.873948737692</v>
      </c>
      <c r="N39" s="743">
        <v>20717.65201327133</v>
      </c>
      <c r="O39" s="311">
        <v>-2.2154100006446242E-3</v>
      </c>
      <c r="P39" s="311">
        <v>0</v>
      </c>
    </row>
    <row r="40" spans="1:16" s="303" customFormat="1" ht="16.5" customHeight="1">
      <c r="A40" s="402"/>
      <c r="B40" s="518" t="s">
        <v>387</v>
      </c>
      <c r="C40" s="729">
        <v>752.224127071255</v>
      </c>
      <c r="D40" s="729">
        <v>818.04181022629359</v>
      </c>
      <c r="E40" s="707">
        <v>9978.7410727544539</v>
      </c>
      <c r="F40" s="707">
        <v>3513.361066633594</v>
      </c>
      <c r="G40" s="706">
        <v>1494.6043446450096</v>
      </c>
      <c r="H40" s="751">
        <v>152.838263797585</v>
      </c>
      <c r="I40" s="707">
        <v>3406.8805968483966</v>
      </c>
      <c r="J40" s="730">
        <v>904.24242351603937</v>
      </c>
      <c r="K40" s="744">
        <v>1935.8809940457236</v>
      </c>
      <c r="L40" s="707">
        <v>14896.638390324339</v>
      </c>
      <c r="M40" s="743">
        <v>17568.328919954838</v>
      </c>
      <c r="N40" s="743">
        <v>20285.011954497852</v>
      </c>
      <c r="O40" s="311">
        <v>-2.7284841053187847E-12</v>
      </c>
      <c r="P40" s="311">
        <v>0</v>
      </c>
    </row>
    <row r="41" spans="1:16" s="303" customFormat="1" ht="16.5" customHeight="1">
      <c r="A41" s="402"/>
      <c r="B41" s="518" t="s">
        <v>388</v>
      </c>
      <c r="C41" s="729">
        <v>838.932381024493</v>
      </c>
      <c r="D41" s="729">
        <v>871.13505582517075</v>
      </c>
      <c r="E41" s="707">
        <v>10052.241982853564</v>
      </c>
      <c r="F41" s="707">
        <v>3520.8920201010592</v>
      </c>
      <c r="G41" s="706">
        <v>1475.8077124876745</v>
      </c>
      <c r="H41" s="751">
        <v>151.66572946959502</v>
      </c>
      <c r="I41" s="707">
        <v>3463.4746277436761</v>
      </c>
      <c r="J41" s="730">
        <v>1002.5379152288644</v>
      </c>
      <c r="K41" s="744">
        <v>1947.1106839247129</v>
      </c>
      <c r="L41" s="707">
        <v>14825.011749018118</v>
      </c>
      <c r="M41" s="743">
        <v>17777.538245470121</v>
      </c>
      <c r="N41" s="743">
        <v>20371.24246964281</v>
      </c>
      <c r="O41" s="311">
        <v>-2.2737367544323206E-12</v>
      </c>
      <c r="P41" s="311">
        <v>0</v>
      </c>
    </row>
    <row r="42" spans="1:16" s="303" customFormat="1" ht="16.5" customHeight="1">
      <c r="A42" s="402"/>
      <c r="B42" s="518" t="s">
        <v>389</v>
      </c>
      <c r="C42" s="729">
        <v>830.03625331973899</v>
      </c>
      <c r="D42" s="729">
        <v>785.19155499142437</v>
      </c>
      <c r="E42" s="707">
        <v>10073.141062608076</v>
      </c>
      <c r="F42" s="707">
        <v>3471.6083937632689</v>
      </c>
      <c r="G42" s="706">
        <v>1514.7771285050715</v>
      </c>
      <c r="H42" s="751">
        <v>230.29602754486899</v>
      </c>
      <c r="I42" s="707">
        <v>3545.4992630208358</v>
      </c>
      <c r="J42" s="730">
        <v>948.18014486476272</v>
      </c>
      <c r="K42" s="744">
        <v>1895.9744544647817</v>
      </c>
      <c r="L42" s="707">
        <v>14302.5123755979</v>
      </c>
      <c r="M42" s="743">
        <v>17859.441648158507</v>
      </c>
      <c r="N42" s="743">
        <v>19737.788496762223</v>
      </c>
      <c r="O42" s="311">
        <v>0</v>
      </c>
      <c r="P42" s="311">
        <v>0</v>
      </c>
    </row>
    <row r="43" spans="1:16" s="303" customFormat="1" ht="16.5" customHeight="1">
      <c r="A43" s="402"/>
      <c r="B43" s="518" t="s">
        <v>390</v>
      </c>
      <c r="C43" s="729">
        <v>898.73622567060102</v>
      </c>
      <c r="D43" s="729">
        <v>740.57471244502028</v>
      </c>
      <c r="E43" s="707">
        <v>10043.637120701171</v>
      </c>
      <c r="F43" s="707">
        <v>3356.5045315860916</v>
      </c>
      <c r="G43" s="706">
        <v>1520.5850931277932</v>
      </c>
      <c r="H43" s="751">
        <v>228.10048665872904</v>
      </c>
      <c r="I43" s="707">
        <v>3558.1003570363878</v>
      </c>
      <c r="J43" s="730">
        <v>967.40781775577943</v>
      </c>
      <c r="K43" s="744">
        <v>1817.4050453423456</v>
      </c>
      <c r="L43" s="707">
        <v>14237.476707560692</v>
      </c>
      <c r="M43" s="743">
        <v>17838.446744948295</v>
      </c>
      <c r="N43" s="743">
        <v>19530.064256006313</v>
      </c>
      <c r="O43" s="311">
        <v>0</v>
      </c>
      <c r="P43" s="311">
        <v>0</v>
      </c>
    </row>
    <row r="44" spans="1:16" ht="20.25" customHeight="1">
      <c r="A44" s="217"/>
      <c r="B44" s="217"/>
      <c r="C44" s="217"/>
      <c r="D44" s="217"/>
      <c r="E44" s="217"/>
      <c r="F44" s="217"/>
      <c r="G44" s="217"/>
      <c r="H44" s="217"/>
      <c r="I44" s="217"/>
      <c r="J44" s="217"/>
      <c r="K44" s="217"/>
      <c r="L44" s="217"/>
      <c r="M44" s="217"/>
      <c r="N44" s="216"/>
    </row>
    <row r="45" spans="1:16">
      <c r="C45" s="1596"/>
      <c r="D45" s="1596"/>
      <c r="E45" s="1596"/>
      <c r="F45" s="1596"/>
      <c r="G45" s="1596"/>
      <c r="H45" s="1596"/>
      <c r="I45" s="1596"/>
      <c r="J45" s="1596"/>
      <c r="K45" s="1596"/>
      <c r="L45" s="1596"/>
      <c r="M45" s="1596"/>
      <c r="N45" s="1596"/>
    </row>
    <row r="46" spans="1:16">
      <c r="B46" s="3"/>
      <c r="C46" s="1596"/>
      <c r="D46" s="1596"/>
      <c r="E46" s="1596"/>
      <c r="F46" s="1596"/>
      <c r="G46" s="1596"/>
      <c r="H46" s="1596"/>
      <c r="I46" s="1596"/>
      <c r="J46" s="1596"/>
      <c r="K46" s="1596"/>
      <c r="L46" s="1596"/>
      <c r="M46" s="1596"/>
      <c r="N46" s="1596"/>
      <c r="P46" s="1597"/>
    </row>
    <row r="47" spans="1:16" ht="14.25">
      <c r="A47" s="315" t="s">
        <v>766</v>
      </c>
      <c r="B47" s="3"/>
      <c r="C47" s="3"/>
      <c r="D47" s="3"/>
      <c r="E47" s="3"/>
      <c r="F47" s="3"/>
      <c r="G47" s="3"/>
      <c r="H47" s="3"/>
      <c r="I47" s="3"/>
      <c r="J47" s="3"/>
      <c r="K47" s="3"/>
      <c r="L47" s="3"/>
      <c r="M47" s="3"/>
      <c r="N47" s="3"/>
    </row>
    <row r="49" spans="1:1">
      <c r="A49" s="596" t="s">
        <v>1767</v>
      </c>
    </row>
    <row r="50" spans="1:1">
      <c r="A50" s="143">
        <v>44892.615975347224</v>
      </c>
    </row>
  </sheetData>
  <mergeCells count="2">
    <mergeCell ref="K8:L10"/>
    <mergeCell ref="M8:N10"/>
  </mergeCells>
  <phoneticPr fontId="0" type="noConversion"/>
  <printOptions horizontalCentered="1" verticalCentered="1"/>
  <pageMargins left="0" right="0" top="0" bottom="0" header="0.511811023622047" footer="0.511811023622047"/>
  <pageSetup paperSize="9" scale="75"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S56"/>
  <sheetViews>
    <sheetView zoomScale="85" zoomScaleNormal="85" workbookViewId="0">
      <pane ySplit="12" topLeftCell="A40" activePane="bottomLeft" state="frozen"/>
      <selection sqref="A1:XFD1048576"/>
      <selection pane="bottomLeft" sqref="A1:XFD1048576"/>
    </sheetView>
  </sheetViews>
  <sheetFormatPr defaultColWidth="7.85546875" defaultRowHeight="12.75" outlineLevelCol="2"/>
  <cols>
    <col min="1" max="1" width="9.28515625" style="5" customWidth="1" outlineLevel="1" collapsed="1"/>
    <col min="2" max="2" width="9.28515625" style="5" customWidth="1" outlineLevel="2" collapsed="1"/>
    <col min="3" max="16" width="11.7109375" style="5" customWidth="1"/>
    <col min="17" max="17" width="13.85546875" style="5" customWidth="1"/>
    <col min="18" max="16384" width="7.85546875" style="5"/>
  </cols>
  <sheetData>
    <row r="1" spans="1:17" ht="18" customHeight="1">
      <c r="A1" s="16" t="s">
        <v>767</v>
      </c>
      <c r="B1" s="1"/>
      <c r="C1" s="1"/>
      <c r="D1" s="1"/>
      <c r="E1" s="1"/>
      <c r="F1" s="1"/>
      <c r="G1" s="1"/>
      <c r="H1" s="1"/>
      <c r="I1" s="1"/>
      <c r="J1" s="1"/>
      <c r="K1" s="1"/>
      <c r="L1" s="1"/>
      <c r="M1" s="1"/>
      <c r="N1" s="1"/>
      <c r="O1" s="1"/>
      <c r="P1" s="1"/>
      <c r="Q1" s="1"/>
    </row>
    <row r="2" spans="1:17" ht="18" customHeight="1">
      <c r="A2" s="16" t="s">
        <v>703</v>
      </c>
      <c r="B2" s="1"/>
      <c r="C2" s="1"/>
      <c r="D2" s="1"/>
      <c r="E2" s="1"/>
      <c r="F2" s="1"/>
      <c r="G2" s="1"/>
      <c r="H2" s="1"/>
      <c r="I2" s="1"/>
      <c r="J2" s="1"/>
      <c r="K2" s="1"/>
      <c r="L2" s="1"/>
      <c r="M2" s="1"/>
      <c r="N2" s="1"/>
      <c r="O2" s="1"/>
      <c r="P2" s="1"/>
      <c r="Q2" s="1"/>
    </row>
    <row r="3" spans="1:17" ht="18" customHeight="1">
      <c r="A3" s="16" t="s">
        <v>704</v>
      </c>
      <c r="B3" s="1"/>
      <c r="C3" s="1"/>
      <c r="D3" s="1"/>
      <c r="E3" s="1"/>
      <c r="F3" s="1"/>
      <c r="G3" s="1"/>
      <c r="H3" s="1"/>
      <c r="I3" s="1"/>
      <c r="J3" s="1"/>
      <c r="K3" s="1"/>
      <c r="L3" s="1"/>
      <c r="M3" s="1"/>
      <c r="N3" s="1"/>
      <c r="O3" s="7"/>
      <c r="P3" s="1564"/>
      <c r="Q3" s="7"/>
    </row>
    <row r="4" spans="1:17" ht="18" customHeight="1">
      <c r="A4" s="1361" t="s">
        <v>41</v>
      </c>
      <c r="B4" s="1"/>
      <c r="C4" s="1"/>
      <c r="D4" s="1"/>
      <c r="E4" s="1"/>
      <c r="F4" s="1"/>
      <c r="G4" s="1"/>
      <c r="H4" s="1"/>
      <c r="I4" s="1"/>
      <c r="J4" s="1"/>
      <c r="K4" s="1"/>
      <c r="L4" s="1"/>
      <c r="M4" s="1"/>
      <c r="N4" s="1"/>
      <c r="O4" s="1"/>
      <c r="P4" s="1"/>
      <c r="Q4" s="1"/>
    </row>
    <row r="5" spans="1:17" ht="18" customHeight="1">
      <c r="A5" s="1361" t="s">
        <v>40</v>
      </c>
      <c r="B5" s="1"/>
      <c r="C5" s="1"/>
      <c r="D5" s="1"/>
      <c r="E5" s="1"/>
      <c r="F5" s="1"/>
      <c r="G5" s="1"/>
      <c r="H5" s="1"/>
      <c r="I5" s="1"/>
      <c r="J5" s="1"/>
      <c r="K5" s="1"/>
      <c r="L5" s="1"/>
      <c r="M5" s="1"/>
      <c r="N5" s="1"/>
      <c r="O5" s="1"/>
      <c r="P5" s="1"/>
      <c r="Q5" s="1"/>
    </row>
    <row r="6" spans="1:17" ht="14.25" customHeight="1">
      <c r="A6" s="8" t="s">
        <v>339</v>
      </c>
      <c r="B6" s="7"/>
      <c r="P6" s="169"/>
      <c r="Q6" s="169" t="s">
        <v>340</v>
      </c>
    </row>
    <row r="7" spans="1:17" s="41" customFormat="1" ht="18" customHeight="1">
      <c r="A7" s="44"/>
      <c r="B7" s="45"/>
      <c r="C7" s="261" t="s">
        <v>768</v>
      </c>
      <c r="D7" s="120"/>
      <c r="E7" s="120"/>
      <c r="F7" s="120"/>
      <c r="G7" s="120"/>
      <c r="H7" s="120"/>
      <c r="I7" s="1381"/>
      <c r="J7" s="1565"/>
      <c r="K7" s="1381"/>
      <c r="L7" s="1363" t="s">
        <v>769</v>
      </c>
      <c r="M7" s="45"/>
      <c r="N7" s="43"/>
      <c r="O7" s="1566"/>
      <c r="P7" s="97"/>
      <c r="Q7" s="79"/>
    </row>
    <row r="8" spans="1:17" s="39" customFormat="1" ht="18" customHeight="1">
      <c r="A8" s="62"/>
      <c r="B8" s="60"/>
      <c r="C8" s="94" t="s">
        <v>361</v>
      </c>
      <c r="D8" s="55"/>
      <c r="E8" s="57" t="s">
        <v>770</v>
      </c>
      <c r="F8" s="66"/>
      <c r="G8" s="113"/>
      <c r="H8" s="113"/>
      <c r="I8" s="66" t="s">
        <v>455</v>
      </c>
      <c r="J8" s="95"/>
      <c r="K8" s="807" t="s">
        <v>352</v>
      </c>
      <c r="L8" s="110"/>
      <c r="M8" s="55" t="s">
        <v>771</v>
      </c>
      <c r="N8" s="54"/>
      <c r="O8" s="60" t="s">
        <v>772</v>
      </c>
      <c r="P8" s="60"/>
      <c r="Q8" s="72"/>
    </row>
    <row r="9" spans="1:17" s="39" customFormat="1" ht="18" customHeight="1">
      <c r="A9" s="24" t="s">
        <v>349</v>
      </c>
      <c r="B9" s="72"/>
      <c r="C9" s="94" t="s">
        <v>709</v>
      </c>
      <c r="D9" s="60"/>
      <c r="E9" s="62" t="s">
        <v>429</v>
      </c>
      <c r="F9" s="54"/>
      <c r="G9" s="55" t="s">
        <v>518</v>
      </c>
      <c r="H9" s="54"/>
      <c r="I9" s="55" t="s">
        <v>773</v>
      </c>
      <c r="J9" s="54"/>
      <c r="K9" s="55" t="s">
        <v>363</v>
      </c>
      <c r="L9" s="54"/>
      <c r="M9" s="55" t="s">
        <v>774</v>
      </c>
      <c r="N9" s="54"/>
      <c r="O9" s="60" t="s">
        <v>775</v>
      </c>
      <c r="P9" s="55"/>
      <c r="Q9" s="54"/>
    </row>
    <row r="10" spans="1:17" s="39" customFormat="1" ht="18" customHeight="1">
      <c r="A10" s="80" t="s">
        <v>357</v>
      </c>
      <c r="B10" s="60"/>
      <c r="C10" s="286"/>
      <c r="E10" s="62" t="s">
        <v>434</v>
      </c>
      <c r="F10" s="54"/>
      <c r="G10" s="55" t="s">
        <v>438</v>
      </c>
      <c r="H10" s="54"/>
      <c r="I10" s="55" t="s">
        <v>776</v>
      </c>
      <c r="J10" s="54"/>
      <c r="K10" s="286"/>
      <c r="L10" s="54"/>
      <c r="M10" s="68"/>
      <c r="N10" s="51"/>
      <c r="O10" s="55"/>
      <c r="P10" s="55"/>
      <c r="Q10" s="58"/>
    </row>
    <row r="11" spans="1:17" s="93" customFormat="1" ht="18" customHeight="1">
      <c r="A11" s="139"/>
      <c r="C11" s="287" t="s">
        <v>761</v>
      </c>
      <c r="D11" s="288" t="s">
        <v>359</v>
      </c>
      <c r="E11" s="287" t="s">
        <v>761</v>
      </c>
      <c r="F11" s="288" t="s">
        <v>359</v>
      </c>
      <c r="G11" s="287" t="s">
        <v>761</v>
      </c>
      <c r="H11" s="288" t="s">
        <v>359</v>
      </c>
      <c r="I11" s="287" t="s">
        <v>761</v>
      </c>
      <c r="J11" s="288" t="s">
        <v>359</v>
      </c>
      <c r="K11" s="287" t="s">
        <v>761</v>
      </c>
      <c r="L11" s="288" t="s">
        <v>359</v>
      </c>
      <c r="M11" s="287" t="s">
        <v>761</v>
      </c>
      <c r="N11" s="288" t="s">
        <v>359</v>
      </c>
      <c r="O11" s="287" t="s">
        <v>761</v>
      </c>
      <c r="P11" s="288" t="s">
        <v>359</v>
      </c>
      <c r="Q11" s="64" t="s">
        <v>352</v>
      </c>
    </row>
    <row r="12" spans="1:17" s="39" customFormat="1" ht="18" customHeight="1">
      <c r="A12" s="47"/>
      <c r="B12" s="66"/>
      <c r="C12" s="1098" t="s">
        <v>133</v>
      </c>
      <c r="D12" s="49" t="s">
        <v>762</v>
      </c>
      <c r="E12" s="52" t="s">
        <v>133</v>
      </c>
      <c r="F12" s="52" t="s">
        <v>762</v>
      </c>
      <c r="G12" s="52" t="s">
        <v>133</v>
      </c>
      <c r="H12" s="52" t="s">
        <v>762</v>
      </c>
      <c r="I12" s="52" t="s">
        <v>133</v>
      </c>
      <c r="J12" s="52" t="s">
        <v>762</v>
      </c>
      <c r="K12" s="52" t="s">
        <v>133</v>
      </c>
      <c r="L12" s="52" t="s">
        <v>762</v>
      </c>
      <c r="M12" s="52" t="s">
        <v>133</v>
      </c>
      <c r="N12" s="52" t="s">
        <v>762</v>
      </c>
      <c r="O12" s="52" t="s">
        <v>133</v>
      </c>
      <c r="P12" s="52" t="s">
        <v>762</v>
      </c>
      <c r="Q12" s="52" t="s">
        <v>363</v>
      </c>
    </row>
    <row r="13" spans="1:17" s="303" customFormat="1" ht="20.25" customHeight="1">
      <c r="A13" s="402">
        <v>2012</v>
      </c>
      <c r="B13" s="518"/>
      <c r="C13" s="744">
        <v>1797.9103931323498</v>
      </c>
      <c r="D13" s="744">
        <v>170.13048565420709</v>
      </c>
      <c r="E13" s="744">
        <v>1569.1258188786451</v>
      </c>
      <c r="F13" s="744">
        <v>620.59759568519462</v>
      </c>
      <c r="G13" s="744">
        <v>1619.6871312909807</v>
      </c>
      <c r="H13" s="806">
        <v>111.13161018064004</v>
      </c>
      <c r="I13" s="705">
        <v>2895.3677008455479</v>
      </c>
      <c r="J13" s="744">
        <v>1164.3354288193968</v>
      </c>
      <c r="K13" s="705">
        <v>7882.0910441475235</v>
      </c>
      <c r="L13" s="744">
        <v>2066.0951203394384</v>
      </c>
      <c r="M13" s="806">
        <v>188.64716176377979</v>
      </c>
      <c r="N13" s="726">
        <v>2816.7542907690417</v>
      </c>
      <c r="O13" s="726">
        <v>8070.7382059113033</v>
      </c>
      <c r="P13" s="726">
        <v>4882.8994111084812</v>
      </c>
      <c r="Q13" s="726">
        <v>12953.637617019785</v>
      </c>
    </row>
    <row r="14" spans="1:17" s="405" customFormat="1" ht="14.25" customHeight="1">
      <c r="A14" s="353">
        <v>2013</v>
      </c>
      <c r="B14" s="573"/>
      <c r="C14" s="1567">
        <v>1809.7895648220001</v>
      </c>
      <c r="D14" s="1567">
        <v>165.36161861299999</v>
      </c>
      <c r="E14" s="1567">
        <v>1799.7892508809998</v>
      </c>
      <c r="F14" s="1567">
        <v>534.9333996546975</v>
      </c>
      <c r="G14" s="1567">
        <v>1834.7114484029998</v>
      </c>
      <c r="H14" s="1568">
        <v>117.924708376</v>
      </c>
      <c r="I14" s="1569">
        <v>3129.0554168500003</v>
      </c>
      <c r="J14" s="1567">
        <v>1281.5628087520001</v>
      </c>
      <c r="K14" s="1569">
        <v>8573.3556809560014</v>
      </c>
      <c r="L14" s="1567">
        <v>2099.7825353956978</v>
      </c>
      <c r="M14" s="1568">
        <v>189.96882283799999</v>
      </c>
      <c r="N14" s="1570">
        <v>4065.5952140363852</v>
      </c>
      <c r="O14" s="1570">
        <v>8763.3645037939987</v>
      </c>
      <c r="P14" s="1570">
        <v>6165.3777494320821</v>
      </c>
      <c r="Q14" s="1570">
        <v>14928.792253226084</v>
      </c>
    </row>
    <row r="15" spans="1:17" s="405" customFormat="1" ht="14.25" customHeight="1">
      <c r="A15" s="353">
        <v>2014</v>
      </c>
      <c r="B15" s="573"/>
      <c r="C15" s="1567">
        <v>1714.203235429</v>
      </c>
      <c r="D15" s="1567">
        <v>164.92444879741998</v>
      </c>
      <c r="E15" s="1567">
        <v>1975.5588367181581</v>
      </c>
      <c r="F15" s="1567">
        <v>626.30340113396289</v>
      </c>
      <c r="G15" s="1567">
        <v>2095.3980543080897</v>
      </c>
      <c r="H15" s="1568">
        <v>146.06780562385799</v>
      </c>
      <c r="I15" s="1569">
        <v>3253.4236309580001</v>
      </c>
      <c r="J15" s="1567">
        <v>1165.5019795356361</v>
      </c>
      <c r="K15" s="1569">
        <v>9038.5837574132493</v>
      </c>
      <c r="L15" s="1567">
        <v>2102.7976350908771</v>
      </c>
      <c r="M15" s="1568">
        <v>213.49642814516801</v>
      </c>
      <c r="N15" s="1570">
        <v>4243.2459284253646</v>
      </c>
      <c r="O15" s="1570">
        <v>9252.0801855584159</v>
      </c>
      <c r="P15" s="1570">
        <v>6346.0435635162412</v>
      </c>
      <c r="Q15" s="1570">
        <v>15598.123749074657</v>
      </c>
    </row>
    <row r="16" spans="1:17" s="405" customFormat="1" ht="14.25" customHeight="1">
      <c r="A16" s="353">
        <v>2015</v>
      </c>
      <c r="B16" s="573"/>
      <c r="C16" s="1567">
        <v>1672.281885678</v>
      </c>
      <c r="D16" s="1567">
        <v>179.36352555399998</v>
      </c>
      <c r="E16" s="1567">
        <v>2110.35265351</v>
      </c>
      <c r="F16" s="1567">
        <v>658.80836530932595</v>
      </c>
      <c r="G16" s="1567">
        <v>2355.6805967839755</v>
      </c>
      <c r="H16" s="1568">
        <v>157.191641207</v>
      </c>
      <c r="I16" s="1569">
        <v>2979.7970079750003</v>
      </c>
      <c r="J16" s="1567">
        <v>1255.8425372090001</v>
      </c>
      <c r="K16" s="1569">
        <v>9118.1621439469745</v>
      </c>
      <c r="L16" s="1567">
        <v>2251.2060692793257</v>
      </c>
      <c r="M16" s="1568">
        <v>152.737800349</v>
      </c>
      <c r="N16" s="1570">
        <v>4829.9228227470003</v>
      </c>
      <c r="O16" s="1570">
        <v>9270.8799442959753</v>
      </c>
      <c r="P16" s="1570">
        <v>7081.128892026326</v>
      </c>
      <c r="Q16" s="1570">
        <v>16351.978836322302</v>
      </c>
    </row>
    <row r="17" spans="1:17" s="405" customFormat="1" ht="14.25" customHeight="1">
      <c r="A17" s="353">
        <v>2016</v>
      </c>
      <c r="B17" s="573"/>
      <c r="C17" s="1567">
        <v>1548.9306743479999</v>
      </c>
      <c r="D17" s="1567">
        <v>299.88302245900002</v>
      </c>
      <c r="E17" s="1567">
        <v>2138.2177681282806</v>
      </c>
      <c r="F17" s="1567">
        <v>642.39612286427302</v>
      </c>
      <c r="G17" s="1567">
        <v>2443.1577384605698</v>
      </c>
      <c r="H17" s="1568">
        <v>183.89637760749</v>
      </c>
      <c r="I17" s="1569">
        <v>2815.1366956491897</v>
      </c>
      <c r="J17" s="1567">
        <v>1409.8092395999436</v>
      </c>
      <c r="K17" s="1569">
        <v>8945.4428765860393</v>
      </c>
      <c r="L17" s="1567">
        <v>2535.9847625307066</v>
      </c>
      <c r="M17" s="1568">
        <v>158.0261041832</v>
      </c>
      <c r="N17" s="1570">
        <v>4928.5634138900705</v>
      </c>
      <c r="O17" s="1570">
        <v>9103.4489807692389</v>
      </c>
      <c r="P17" s="1570">
        <v>7464.5681764207766</v>
      </c>
      <c r="Q17" s="1570">
        <v>16568.017157190017</v>
      </c>
    </row>
    <row r="18" spans="1:17" s="405" customFormat="1" ht="14.25" customHeight="1">
      <c r="A18" s="353">
        <v>2017</v>
      </c>
      <c r="B18" s="573"/>
      <c r="C18" s="1567">
        <v>1658.5401377600001</v>
      </c>
      <c r="D18" s="1567">
        <v>257.598066604</v>
      </c>
      <c r="E18" s="1567">
        <v>2134.9269323283997</v>
      </c>
      <c r="F18" s="1567">
        <v>693.18820968432033</v>
      </c>
      <c r="G18" s="1567">
        <v>2741.7006905260005</v>
      </c>
      <c r="H18" s="1568">
        <v>229.279125158</v>
      </c>
      <c r="I18" s="1569">
        <v>2619.4627705481503</v>
      </c>
      <c r="J18" s="1567">
        <v>1649.1425237341805</v>
      </c>
      <c r="K18" s="1569">
        <v>9154.6305311625511</v>
      </c>
      <c r="L18" s="1567">
        <v>2829.2079251805008</v>
      </c>
      <c r="M18" s="1568">
        <v>172.2957792652</v>
      </c>
      <c r="N18" s="1570">
        <v>4827.4509329550283</v>
      </c>
      <c r="O18" s="1570">
        <v>9326.9063104277502</v>
      </c>
      <c r="P18" s="1570">
        <v>7656.6788581355286</v>
      </c>
      <c r="Q18" s="1570">
        <v>16983.585168563281</v>
      </c>
    </row>
    <row r="19" spans="1:17" s="318" customFormat="1" ht="14.25" customHeight="1">
      <c r="A19" s="836">
        <v>2018</v>
      </c>
      <c r="B19" s="837"/>
      <c r="C19" s="1571">
        <v>1480.339986448</v>
      </c>
      <c r="D19" s="697">
        <v>290.56115872099997</v>
      </c>
      <c r="E19" s="697">
        <v>2134.0426124744909</v>
      </c>
      <c r="F19" s="1572">
        <v>759.88987518958083</v>
      </c>
      <c r="G19" s="697">
        <v>2696.6852895997249</v>
      </c>
      <c r="H19" s="727">
        <v>195.01292367800005</v>
      </c>
      <c r="I19" s="893">
        <v>2688.1539384421294</v>
      </c>
      <c r="J19" s="697">
        <v>1843.3839913000925</v>
      </c>
      <c r="K19" s="893">
        <v>8999.2218269643454</v>
      </c>
      <c r="L19" s="697">
        <v>3088.8479488886733</v>
      </c>
      <c r="M19" s="727">
        <v>199.76937123637001</v>
      </c>
      <c r="N19" s="702">
        <v>5565.815441740473</v>
      </c>
      <c r="O19" s="1573">
        <v>9199.0011982007181</v>
      </c>
      <c r="P19" s="1573">
        <v>8654.6633906291463</v>
      </c>
      <c r="Q19" s="1573">
        <v>17853.664588829866</v>
      </c>
    </row>
    <row r="20" spans="1:17" s="318" customFormat="1" ht="14.25" customHeight="1">
      <c r="A20" s="836">
        <v>2019</v>
      </c>
      <c r="B20" s="837"/>
      <c r="C20" s="1571">
        <v>1257.1342190884593</v>
      </c>
      <c r="D20" s="697">
        <v>358.38801689204217</v>
      </c>
      <c r="E20" s="697">
        <v>2091.7532694730303</v>
      </c>
      <c r="F20" s="1572">
        <v>886.74787459117942</v>
      </c>
      <c r="G20" s="697">
        <v>3048.325487999055</v>
      </c>
      <c r="H20" s="727">
        <v>191.01886261499988</v>
      </c>
      <c r="I20" s="893">
        <v>3302.7551202315435</v>
      </c>
      <c r="J20" s="697">
        <v>1996.459685033853</v>
      </c>
      <c r="K20" s="893">
        <v>9699.9680967920867</v>
      </c>
      <c r="L20" s="697">
        <v>3432.6144391320745</v>
      </c>
      <c r="M20" s="727">
        <v>210.41152702788196</v>
      </c>
      <c r="N20" s="702">
        <v>4621.4441194674582</v>
      </c>
      <c r="O20" s="1573">
        <v>9910.3526238199702</v>
      </c>
      <c r="P20" s="1573">
        <v>8054.048558599533</v>
      </c>
      <c r="Q20" s="1573">
        <v>17964.401182419504</v>
      </c>
    </row>
    <row r="21" spans="1:17" s="318" customFormat="1" ht="14.25" customHeight="1">
      <c r="A21" s="836">
        <v>2020</v>
      </c>
      <c r="B21" s="837"/>
      <c r="C21" s="1571">
        <v>1081.9570317456701</v>
      </c>
      <c r="D21" s="697">
        <v>224.40211251746001</v>
      </c>
      <c r="E21" s="697">
        <v>2328.1221359915426</v>
      </c>
      <c r="F21" s="1572">
        <v>959.86336410280069</v>
      </c>
      <c r="G21" s="697">
        <v>3507.4906951062749</v>
      </c>
      <c r="H21" s="727">
        <v>231.74947660960973</v>
      </c>
      <c r="I21" s="893">
        <v>3528.435897748966</v>
      </c>
      <c r="J21" s="697">
        <v>1691.386500907136</v>
      </c>
      <c r="K21" s="893">
        <v>10446.005760592454</v>
      </c>
      <c r="L21" s="697">
        <v>3107.4014541370061</v>
      </c>
      <c r="M21" s="727">
        <v>331.57058985018591</v>
      </c>
      <c r="N21" s="702">
        <v>3023.2817317133336</v>
      </c>
      <c r="O21" s="1573">
        <v>10777.57635044264</v>
      </c>
      <c r="P21" s="1573">
        <v>6130.683185850341</v>
      </c>
      <c r="Q21" s="1573">
        <v>16908.259536292979</v>
      </c>
    </row>
    <row r="22" spans="1:17" s="318" customFormat="1" ht="14.25" customHeight="1">
      <c r="A22" s="1018">
        <v>2021</v>
      </c>
      <c r="B22" s="1373"/>
      <c r="C22" s="1574">
        <v>1041.4710969366899</v>
      </c>
      <c r="D22" s="1575">
        <v>173.75944270008301</v>
      </c>
      <c r="E22" s="1575">
        <v>2666.689602116322</v>
      </c>
      <c r="F22" s="1576">
        <v>1285.2737384625063</v>
      </c>
      <c r="G22" s="1575">
        <v>3610.3189297937374</v>
      </c>
      <c r="H22" s="1577">
        <v>259.34545124998215</v>
      </c>
      <c r="I22" s="1540">
        <v>3499.323623725405</v>
      </c>
      <c r="J22" s="1575">
        <v>1586.50889359958</v>
      </c>
      <c r="K22" s="1540">
        <v>10817.803252572154</v>
      </c>
      <c r="L22" s="1575">
        <v>3304.8875260121513</v>
      </c>
      <c r="M22" s="1577">
        <v>391.01793156305098</v>
      </c>
      <c r="N22" s="1578">
        <v>4190.5017962952907</v>
      </c>
      <c r="O22" s="1579">
        <v>11208.822638727876</v>
      </c>
      <c r="P22" s="1579">
        <v>7495.3793223074426</v>
      </c>
      <c r="Q22" s="1579">
        <v>18704.20196103532</v>
      </c>
    </row>
    <row r="23" spans="1:17" s="303" customFormat="1" ht="20.25" customHeight="1">
      <c r="A23" s="402">
        <v>2020</v>
      </c>
      <c r="B23" s="518" t="s">
        <v>214</v>
      </c>
      <c r="C23" s="888">
        <v>1081.9570317456701</v>
      </c>
      <c r="D23" s="744">
        <v>224.40211251746001</v>
      </c>
      <c r="E23" s="744">
        <v>2328.1221359915426</v>
      </c>
      <c r="F23" s="749">
        <v>959.86336410280069</v>
      </c>
      <c r="G23" s="744">
        <v>3507.4906951062749</v>
      </c>
      <c r="H23" s="806">
        <v>231.74947660960973</v>
      </c>
      <c r="I23" s="705">
        <v>3528.435897748966</v>
      </c>
      <c r="J23" s="744">
        <v>1691.386500907136</v>
      </c>
      <c r="K23" s="705">
        <v>10446.005760592454</v>
      </c>
      <c r="L23" s="744">
        <v>3107.401454137007</v>
      </c>
      <c r="M23" s="806">
        <v>331.57058985018591</v>
      </c>
      <c r="N23" s="726">
        <v>3023.2817317133336</v>
      </c>
      <c r="O23" s="710">
        <v>10777.57635044264</v>
      </c>
      <c r="P23" s="710">
        <v>6130.683185850341</v>
      </c>
      <c r="Q23" s="726">
        <v>16908.259536292979</v>
      </c>
    </row>
    <row r="24" spans="1:17" s="318" customFormat="1" ht="21" customHeight="1">
      <c r="A24" s="836">
        <v>2021</v>
      </c>
      <c r="B24" s="837" t="s">
        <v>211</v>
      </c>
      <c r="C24" s="1571">
        <v>1028.9968780741901</v>
      </c>
      <c r="D24" s="697">
        <v>200.80193454753001</v>
      </c>
      <c r="E24" s="697">
        <v>2399.0047915365767</v>
      </c>
      <c r="F24" s="1572">
        <v>912.30587540574959</v>
      </c>
      <c r="G24" s="697">
        <v>3513.1295810990396</v>
      </c>
      <c r="H24" s="727">
        <v>249.0430725151376</v>
      </c>
      <c r="I24" s="893">
        <v>3579.1853571760248</v>
      </c>
      <c r="J24" s="697">
        <v>1706.1687877918953</v>
      </c>
      <c r="K24" s="893">
        <v>10520.31660788583</v>
      </c>
      <c r="L24" s="697">
        <v>3068.3396702603127</v>
      </c>
      <c r="M24" s="727">
        <v>401.36278590039092</v>
      </c>
      <c r="N24" s="702">
        <v>2631.4714429498617</v>
      </c>
      <c r="O24" s="1573">
        <v>10921.659393786222</v>
      </c>
      <c r="P24" s="1573">
        <v>5699.8111132101749</v>
      </c>
      <c r="Q24" s="702">
        <v>16621.470506996397</v>
      </c>
    </row>
    <row r="25" spans="1:17" s="318" customFormat="1" ht="14.25" customHeight="1">
      <c r="A25" s="836"/>
      <c r="B25" s="837" t="s">
        <v>212</v>
      </c>
      <c r="C25" s="1571">
        <v>1050.01191594228</v>
      </c>
      <c r="D25" s="697">
        <v>212.73239083534997</v>
      </c>
      <c r="E25" s="697">
        <v>2472.2408888368636</v>
      </c>
      <c r="F25" s="1572">
        <v>1453.1591651651775</v>
      </c>
      <c r="G25" s="697">
        <v>3609.6028765860433</v>
      </c>
      <c r="H25" s="727">
        <v>252.12070216983057</v>
      </c>
      <c r="I25" s="893">
        <v>3494.6619959664426</v>
      </c>
      <c r="J25" s="697">
        <v>1593.968247849019</v>
      </c>
      <c r="K25" s="893">
        <v>10626.517677331629</v>
      </c>
      <c r="L25" s="697">
        <v>3511.9605060193771</v>
      </c>
      <c r="M25" s="727">
        <v>425.35570819275802</v>
      </c>
      <c r="N25" s="702">
        <v>3237.5202033979858</v>
      </c>
      <c r="O25" s="1573">
        <v>11051.873385524386</v>
      </c>
      <c r="P25" s="1573">
        <v>6749.480709417363</v>
      </c>
      <c r="Q25" s="1573">
        <v>17801.354094941751</v>
      </c>
    </row>
    <row r="26" spans="1:17" s="318" customFormat="1" ht="14.25" customHeight="1">
      <c r="A26" s="836"/>
      <c r="B26" s="837" t="s">
        <v>213</v>
      </c>
      <c r="C26" s="1571">
        <v>1088.5698990255098</v>
      </c>
      <c r="D26" s="697">
        <v>218.50575269639296</v>
      </c>
      <c r="E26" s="697">
        <v>2561.7582533992791</v>
      </c>
      <c r="F26" s="1572">
        <v>1268.0412810081352</v>
      </c>
      <c r="G26" s="697">
        <v>3596.2431015129414</v>
      </c>
      <c r="H26" s="727">
        <v>244.43109600823078</v>
      </c>
      <c r="I26" s="893">
        <v>3449.1587880215761</v>
      </c>
      <c r="J26" s="697">
        <v>1735.3666729743532</v>
      </c>
      <c r="K26" s="893">
        <v>10695.760041959307</v>
      </c>
      <c r="L26" s="697">
        <v>3466.344802687112</v>
      </c>
      <c r="M26" s="727">
        <v>425.44428302914002</v>
      </c>
      <c r="N26" s="702">
        <v>3137.4562539774261</v>
      </c>
      <c r="O26" s="1573">
        <v>11121.184324988448</v>
      </c>
      <c r="P26" s="1573">
        <v>6603.7710566645383</v>
      </c>
      <c r="Q26" s="1573">
        <v>17724.955381652984</v>
      </c>
    </row>
    <row r="27" spans="1:17" s="318" customFormat="1" ht="14.25" customHeight="1">
      <c r="A27" s="836"/>
      <c r="B27" s="837" t="s">
        <v>214</v>
      </c>
      <c r="C27" s="1571">
        <v>1041.4710969366899</v>
      </c>
      <c r="D27" s="697">
        <v>173.75944270008301</v>
      </c>
      <c r="E27" s="697">
        <v>2666.689602116322</v>
      </c>
      <c r="F27" s="1572">
        <v>1285.2737384625063</v>
      </c>
      <c r="G27" s="697">
        <v>3610.3189297937374</v>
      </c>
      <c r="H27" s="727">
        <v>259.34545124998215</v>
      </c>
      <c r="I27" s="893">
        <v>3499.323623725405</v>
      </c>
      <c r="J27" s="697">
        <v>1586.50889359958</v>
      </c>
      <c r="K27" s="893">
        <v>10817.804707164825</v>
      </c>
      <c r="L27" s="697">
        <v>3304.877526012152</v>
      </c>
      <c r="M27" s="727">
        <v>391.01793156305098</v>
      </c>
      <c r="N27" s="702">
        <v>4190.5017962952907</v>
      </c>
      <c r="O27" s="1573">
        <v>11208.822638727876</v>
      </c>
      <c r="P27" s="1573">
        <v>7495.3793223074426</v>
      </c>
      <c r="Q27" s="1573">
        <v>18704.20196103532</v>
      </c>
    </row>
    <row r="28" spans="1:17" s="318" customFormat="1" ht="21" customHeight="1">
      <c r="A28" s="836">
        <v>2022</v>
      </c>
      <c r="B28" s="837" t="s">
        <v>211</v>
      </c>
      <c r="C28" s="1571">
        <v>990.68979993666483</v>
      </c>
      <c r="D28" s="697">
        <v>144.7890688785605</v>
      </c>
      <c r="E28" s="697">
        <v>2724.5371806655462</v>
      </c>
      <c r="F28" s="1572">
        <v>1234.3695287589439</v>
      </c>
      <c r="G28" s="697">
        <v>3710.2212168234155</v>
      </c>
      <c r="H28" s="727">
        <v>275.59735955126683</v>
      </c>
      <c r="I28" s="893">
        <v>3430.1266031091682</v>
      </c>
      <c r="J28" s="697">
        <v>1543.4445618294612</v>
      </c>
      <c r="K28" s="893">
        <v>10855.509623029975</v>
      </c>
      <c r="L28" s="697">
        <v>3198.2005190182331</v>
      </c>
      <c r="M28" s="727">
        <v>378.04739034642296</v>
      </c>
      <c r="N28" s="702">
        <v>3942.9570570972187</v>
      </c>
      <c r="O28" s="1573">
        <v>11233.537013376397</v>
      </c>
      <c r="P28" s="1573">
        <v>7141.1575761154518</v>
      </c>
      <c r="Q28" s="1573">
        <v>18374.71458949185</v>
      </c>
    </row>
    <row r="29" spans="1:17" s="318" customFormat="1" ht="15">
      <c r="A29" s="836"/>
      <c r="B29" s="837" t="s">
        <v>212</v>
      </c>
      <c r="C29" s="1571">
        <v>978.23238354799992</v>
      </c>
      <c r="D29" s="697">
        <v>182.18733451459602</v>
      </c>
      <c r="E29" s="697">
        <v>2795.1428317664377</v>
      </c>
      <c r="F29" s="1572">
        <v>1505.4868924484617</v>
      </c>
      <c r="G29" s="697">
        <v>3654.6959491030893</v>
      </c>
      <c r="H29" s="727">
        <v>246.72561098288901</v>
      </c>
      <c r="I29" s="893">
        <v>3433.2626261444866</v>
      </c>
      <c r="J29" s="697">
        <v>1604.2522631760016</v>
      </c>
      <c r="K29" s="893">
        <v>10861.313790562013</v>
      </c>
      <c r="L29" s="697">
        <v>3538.6521011219484</v>
      </c>
      <c r="M29" s="727">
        <v>332.92868847395107</v>
      </c>
      <c r="N29" s="702">
        <v>5156.2050428663824</v>
      </c>
      <c r="O29" s="1573">
        <v>11194.242479035964</v>
      </c>
      <c r="P29" s="1573">
        <v>8694.8571439883308</v>
      </c>
      <c r="Q29" s="1573">
        <v>19889.099623024296</v>
      </c>
    </row>
    <row r="30" spans="1:17" s="318" customFormat="1" ht="15">
      <c r="A30" s="1018"/>
      <c r="B30" s="1373" t="s">
        <v>213</v>
      </c>
      <c r="C30" s="1574">
        <v>1003.2920117891249</v>
      </c>
      <c r="D30" s="1575">
        <v>230.29602754486902</v>
      </c>
      <c r="E30" s="1575">
        <v>2605.0919085406467</v>
      </c>
      <c r="F30" s="1576">
        <v>1254.3312383901255</v>
      </c>
      <c r="G30" s="1575">
        <v>3493.9351817882844</v>
      </c>
      <c r="H30" s="1577">
        <v>240.60802070084679</v>
      </c>
      <c r="I30" s="1540">
        <v>3938.6825087243842</v>
      </c>
      <c r="J30" s="1575">
        <v>1968.8884636722967</v>
      </c>
      <c r="K30" s="1540">
        <v>11041.001610842439</v>
      </c>
      <c r="L30" s="1575">
        <v>3694.1437503081374</v>
      </c>
      <c r="M30" s="1577">
        <v>224.38559249051201</v>
      </c>
      <c r="N30" s="1578">
        <v>4342.0636007586463</v>
      </c>
      <c r="O30" s="1579">
        <v>11265.387203332952</v>
      </c>
      <c r="P30" s="1579">
        <v>8036.237351066784</v>
      </c>
      <c r="Q30" s="1579">
        <v>19301.624554399736</v>
      </c>
    </row>
    <row r="31" spans="1:17" s="303" customFormat="1" ht="20.25" customHeight="1">
      <c r="A31" s="402">
        <v>2021</v>
      </c>
      <c r="B31" s="518" t="s">
        <v>390</v>
      </c>
      <c r="C31" s="888">
        <v>1111.2159282327762</v>
      </c>
      <c r="D31" s="744">
        <v>231.85881470288902</v>
      </c>
      <c r="E31" s="744">
        <v>2599.2820815526652</v>
      </c>
      <c r="F31" s="749">
        <v>1222.9629768548543</v>
      </c>
      <c r="G31" s="744">
        <v>3589.9416930221419</v>
      </c>
      <c r="H31" s="806">
        <v>256.2192806179396</v>
      </c>
      <c r="I31" s="705">
        <v>3462.3200139222599</v>
      </c>
      <c r="J31" s="744">
        <v>1701.4264003001463</v>
      </c>
      <c r="K31" s="705">
        <v>10762.742859298991</v>
      </c>
      <c r="L31" s="744">
        <v>3412.4574724758295</v>
      </c>
      <c r="M31" s="806">
        <v>427.66292939331504</v>
      </c>
      <c r="N31" s="726">
        <v>3055.2368158867635</v>
      </c>
      <c r="O31" s="710">
        <v>11190.385788692305</v>
      </c>
      <c r="P31" s="710">
        <v>6467.6842883625923</v>
      </c>
      <c r="Q31" s="726">
        <v>17658.070077054897</v>
      </c>
    </row>
    <row r="32" spans="1:17" s="303" customFormat="1" ht="14.25" customHeight="1">
      <c r="A32" s="402"/>
      <c r="B32" s="518" t="s">
        <v>391</v>
      </c>
      <c r="C32" s="888">
        <v>1060.5231831420001</v>
      </c>
      <c r="D32" s="744">
        <v>218.82558143166202</v>
      </c>
      <c r="E32" s="744">
        <v>2606.122514254379</v>
      </c>
      <c r="F32" s="749">
        <v>1144.2117387645258</v>
      </c>
      <c r="G32" s="744">
        <v>3601.9947557134387</v>
      </c>
      <c r="H32" s="806">
        <v>261.18560522890402</v>
      </c>
      <c r="I32" s="705">
        <v>3521.6795666656444</v>
      </c>
      <c r="J32" s="744">
        <v>1661.5754827745832</v>
      </c>
      <c r="K32" s="705">
        <v>10790.280604634463</v>
      </c>
      <c r="L32" s="744">
        <v>3285.7984081996751</v>
      </c>
      <c r="M32" s="806">
        <v>416.64187991587301</v>
      </c>
      <c r="N32" s="726">
        <v>3399.6636068603443</v>
      </c>
      <c r="O32" s="710">
        <v>11206.942484550336</v>
      </c>
      <c r="P32" s="710">
        <v>6685.4620150600194</v>
      </c>
      <c r="Q32" s="726">
        <v>17892.404499610355</v>
      </c>
    </row>
    <row r="33" spans="1:19" s="303" customFormat="1" ht="14.25" customHeight="1">
      <c r="A33" s="402"/>
      <c r="B33" s="518" t="s">
        <v>392</v>
      </c>
      <c r="C33" s="888">
        <v>1041.4710969366899</v>
      </c>
      <c r="D33" s="744">
        <v>173.75944270008301</v>
      </c>
      <c r="E33" s="744">
        <v>2666.689602116322</v>
      </c>
      <c r="F33" s="749">
        <v>1285.2737384625063</v>
      </c>
      <c r="G33" s="744">
        <v>3610.3189297937374</v>
      </c>
      <c r="H33" s="806">
        <v>259.34545124998215</v>
      </c>
      <c r="I33" s="705">
        <v>3499.323623725405</v>
      </c>
      <c r="J33" s="744">
        <v>1586.50889359958</v>
      </c>
      <c r="K33" s="705">
        <v>10817.804707164825</v>
      </c>
      <c r="L33" s="744">
        <v>3304.877526012152</v>
      </c>
      <c r="M33" s="806">
        <v>391.01793156305098</v>
      </c>
      <c r="N33" s="726">
        <v>4190.5017962952907</v>
      </c>
      <c r="O33" s="710">
        <v>11208.822638727876</v>
      </c>
      <c r="P33" s="710">
        <v>7495.3793223074426</v>
      </c>
      <c r="Q33" s="726">
        <v>18704.20196103532</v>
      </c>
    </row>
    <row r="34" spans="1:19" s="303" customFormat="1" ht="21" customHeight="1">
      <c r="A34" s="402">
        <v>2022</v>
      </c>
      <c r="B34" s="518" t="s">
        <v>393</v>
      </c>
      <c r="C34" s="888">
        <v>1052.1196633310931</v>
      </c>
      <c r="D34" s="744">
        <v>166.70223082088899</v>
      </c>
      <c r="E34" s="744">
        <v>2677.1568625822056</v>
      </c>
      <c r="F34" s="749">
        <v>1201.0664165229168</v>
      </c>
      <c r="G34" s="744">
        <v>3633.2059800193788</v>
      </c>
      <c r="H34" s="806">
        <v>255.83500735213951</v>
      </c>
      <c r="I34" s="705">
        <v>3516.6254228370963</v>
      </c>
      <c r="J34" s="744">
        <v>1615.3755511706117</v>
      </c>
      <c r="K34" s="705">
        <v>10879.085246820579</v>
      </c>
      <c r="L34" s="744">
        <v>3238.9992058665575</v>
      </c>
      <c r="M34" s="806">
        <v>394.111644875553</v>
      </c>
      <c r="N34" s="726">
        <v>3898.3151681847085</v>
      </c>
      <c r="O34" s="710">
        <v>11273.196891696132</v>
      </c>
      <c r="P34" s="710">
        <v>7137.314374051266</v>
      </c>
      <c r="Q34" s="726">
        <v>18410.511265747398</v>
      </c>
    </row>
    <row r="35" spans="1:19" s="303" customFormat="1" ht="16.5" customHeight="1">
      <c r="A35" s="402"/>
      <c r="B35" s="518" t="s">
        <v>394</v>
      </c>
      <c r="C35" s="888">
        <v>1052.9433371322368</v>
      </c>
      <c r="D35" s="744">
        <v>145.58009338190351</v>
      </c>
      <c r="E35" s="744">
        <v>2745.8972110339137</v>
      </c>
      <c r="F35" s="749">
        <v>1306.4655584367379</v>
      </c>
      <c r="G35" s="744">
        <v>3682.6169104236287</v>
      </c>
      <c r="H35" s="806">
        <v>252.80283474303604</v>
      </c>
      <c r="I35" s="705">
        <v>3461.162126078108</v>
      </c>
      <c r="J35" s="744">
        <v>1513.9419535828652</v>
      </c>
      <c r="K35" s="705">
        <v>10942.565509954671</v>
      </c>
      <c r="L35" s="744">
        <v>3218.8104401445426</v>
      </c>
      <c r="M35" s="806">
        <v>371.83294379545805</v>
      </c>
      <c r="N35" s="726">
        <v>4877.7640061795792</v>
      </c>
      <c r="O35" s="710">
        <v>11314.398453750129</v>
      </c>
      <c r="P35" s="710">
        <v>8096.5744463241217</v>
      </c>
      <c r="Q35" s="726">
        <v>19410.972900074252</v>
      </c>
    </row>
    <row r="36" spans="1:19" s="303" customFormat="1" ht="16.5" customHeight="1">
      <c r="A36" s="402"/>
      <c r="B36" s="518" t="s">
        <v>383</v>
      </c>
      <c r="C36" s="888">
        <v>990.68979993666483</v>
      </c>
      <c r="D36" s="744">
        <v>144.7890688785605</v>
      </c>
      <c r="E36" s="744">
        <v>2724.5371806655462</v>
      </c>
      <c r="F36" s="749">
        <v>1234.3695287589439</v>
      </c>
      <c r="G36" s="744">
        <v>3710.2212168234155</v>
      </c>
      <c r="H36" s="806">
        <v>275.59735955126683</v>
      </c>
      <c r="I36" s="705">
        <v>3430.1266031091682</v>
      </c>
      <c r="J36" s="744">
        <v>1543.4445618294612</v>
      </c>
      <c r="K36" s="705">
        <v>10855.509623029975</v>
      </c>
      <c r="L36" s="744">
        <v>3198.2005190182331</v>
      </c>
      <c r="M36" s="806">
        <v>378.04739034642296</v>
      </c>
      <c r="N36" s="726">
        <v>3942.9570570972187</v>
      </c>
      <c r="O36" s="710">
        <v>11233.537013376397</v>
      </c>
      <c r="P36" s="710">
        <v>7141.1575761154518</v>
      </c>
      <c r="Q36" s="726">
        <v>18374.71458949185</v>
      </c>
    </row>
    <row r="37" spans="1:19" s="303" customFormat="1" ht="16.5" customHeight="1">
      <c r="A37" s="402"/>
      <c r="B37" s="518" t="s">
        <v>384</v>
      </c>
      <c r="C37" s="888">
        <v>1005.1959908278928</v>
      </c>
      <c r="D37" s="744">
        <v>131.53341162726201</v>
      </c>
      <c r="E37" s="744">
        <v>2699.5625957243001</v>
      </c>
      <c r="F37" s="749">
        <v>1185.8349147669214</v>
      </c>
      <c r="G37" s="744">
        <v>3721.0960901785515</v>
      </c>
      <c r="H37" s="806">
        <v>272.13689344914326</v>
      </c>
      <c r="I37" s="705">
        <v>3447.8917394175064</v>
      </c>
      <c r="J37" s="744">
        <v>1485.4568835637178</v>
      </c>
      <c r="K37" s="705">
        <v>10873.750846810592</v>
      </c>
      <c r="L37" s="744">
        <v>3074.9421034070447</v>
      </c>
      <c r="M37" s="806">
        <v>337.00749830578405</v>
      </c>
      <c r="N37" s="726">
        <v>4617.8524333108335</v>
      </c>
      <c r="O37" s="710">
        <v>11210.758345116375</v>
      </c>
      <c r="P37" s="710">
        <v>7692.8145367178786</v>
      </c>
      <c r="Q37" s="726">
        <v>18903.572881834254</v>
      </c>
    </row>
    <row r="38" spans="1:19" s="303" customFormat="1" ht="16.5" customHeight="1">
      <c r="A38" s="402"/>
      <c r="B38" s="518" t="s">
        <v>385</v>
      </c>
      <c r="C38" s="888">
        <v>1106.6177536659538</v>
      </c>
      <c r="D38" s="744">
        <v>143.30383049344201</v>
      </c>
      <c r="E38" s="744">
        <v>2828.4529647894879</v>
      </c>
      <c r="F38" s="749">
        <v>1240.8927662492297</v>
      </c>
      <c r="G38" s="744">
        <v>3665.2920748891324</v>
      </c>
      <c r="H38" s="806">
        <v>268.41245891999779</v>
      </c>
      <c r="I38" s="705">
        <v>3420.274016051851</v>
      </c>
      <c r="J38" s="744">
        <v>1535.2611120075148</v>
      </c>
      <c r="K38" s="705">
        <v>11020.656809396427</v>
      </c>
      <c r="L38" s="744">
        <v>3187.8701676701844</v>
      </c>
      <c r="M38" s="806">
        <v>323.14521868239297</v>
      </c>
      <c r="N38" s="726">
        <v>5046.1389128187429</v>
      </c>
      <c r="O38" s="710">
        <v>11343.78202807882</v>
      </c>
      <c r="P38" s="710">
        <v>8234.0090804889278</v>
      </c>
      <c r="Q38" s="726">
        <v>19577.791108567748</v>
      </c>
    </row>
    <row r="39" spans="1:19" s="303" customFormat="1" ht="16.5" customHeight="1">
      <c r="A39" s="402"/>
      <c r="B39" s="518" t="s">
        <v>386</v>
      </c>
      <c r="C39" s="888">
        <v>978.23238354799992</v>
      </c>
      <c r="D39" s="744">
        <v>182.18733451459602</v>
      </c>
      <c r="E39" s="744">
        <v>2795.1428317664377</v>
      </c>
      <c r="F39" s="749">
        <v>1505.4868924484617</v>
      </c>
      <c r="G39" s="744">
        <v>3654.6959491030893</v>
      </c>
      <c r="H39" s="806">
        <v>246.72561098288901</v>
      </c>
      <c r="I39" s="705">
        <v>3433.2626261444866</v>
      </c>
      <c r="J39" s="744">
        <v>1604.2522631760016</v>
      </c>
      <c r="K39" s="705">
        <v>10861.313790562013</v>
      </c>
      <c r="L39" s="744">
        <v>3538.6521011219484</v>
      </c>
      <c r="M39" s="806">
        <v>332.92868847395107</v>
      </c>
      <c r="N39" s="726">
        <v>5156.2050428663824</v>
      </c>
      <c r="O39" s="710">
        <v>11194.242479035964</v>
      </c>
      <c r="P39" s="710">
        <v>8694.8571439883308</v>
      </c>
      <c r="Q39" s="726">
        <v>19889.099623024296</v>
      </c>
    </row>
    <row r="40" spans="1:19" s="303" customFormat="1" ht="16.5" customHeight="1">
      <c r="A40" s="402"/>
      <c r="B40" s="518" t="s">
        <v>387</v>
      </c>
      <c r="C40" s="888">
        <v>977.57680484908792</v>
      </c>
      <c r="D40" s="744">
        <v>152.838263797585</v>
      </c>
      <c r="E40" s="744">
        <v>2747.0000691490941</v>
      </c>
      <c r="F40" s="749">
        <v>1623.8368740635533</v>
      </c>
      <c r="G40" s="744">
        <v>3718.1621552785564</v>
      </c>
      <c r="H40" s="806">
        <v>252.55351819090927</v>
      </c>
      <c r="I40" s="705">
        <v>3476.9401239083022</v>
      </c>
      <c r="J40" s="744">
        <v>1629.1573813839752</v>
      </c>
      <c r="K40" s="705">
        <v>10919.69915318504</v>
      </c>
      <c r="L40" s="744">
        <v>3658.4260374360229</v>
      </c>
      <c r="M40" s="806">
        <v>293.08716283896399</v>
      </c>
      <c r="N40" s="726">
        <v>4463.6566988420691</v>
      </c>
      <c r="O40" s="710">
        <v>11212.786316024003</v>
      </c>
      <c r="P40" s="710">
        <v>8122.0527362780922</v>
      </c>
      <c r="Q40" s="726">
        <v>19334.839052302093</v>
      </c>
      <c r="R40" s="1095">
        <v>0</v>
      </c>
      <c r="S40" s="1095">
        <v>0</v>
      </c>
    </row>
    <row r="41" spans="1:19" s="303" customFormat="1" ht="16.5" customHeight="1">
      <c r="A41" s="402"/>
      <c r="B41" s="518" t="s">
        <v>388</v>
      </c>
      <c r="C41" s="888">
        <v>960.05715178698995</v>
      </c>
      <c r="D41" s="744">
        <v>151.66572946959502</v>
      </c>
      <c r="E41" s="744">
        <v>2691.4686131579811</v>
      </c>
      <c r="F41" s="749">
        <v>1388.0238392155013</v>
      </c>
      <c r="G41" s="744">
        <v>3603.8352087811181</v>
      </c>
      <c r="H41" s="806">
        <v>229.35659168796781</v>
      </c>
      <c r="I41" s="705">
        <v>3717.5039860089969</v>
      </c>
      <c r="J41" s="744">
        <v>1895.83254519759</v>
      </c>
      <c r="K41" s="705">
        <v>10972.864959735087</v>
      </c>
      <c r="L41" s="744">
        <v>3664.9287055706541</v>
      </c>
      <c r="M41" s="806">
        <v>281.24227849695103</v>
      </c>
      <c r="N41" s="726">
        <v>4596.0628699711488</v>
      </c>
      <c r="O41" s="710">
        <v>11254.117238232038</v>
      </c>
      <c r="P41" s="710">
        <v>8260.9615755418035</v>
      </c>
      <c r="Q41" s="726">
        <v>19515.078813773842</v>
      </c>
      <c r="R41" s="1095">
        <v>0</v>
      </c>
      <c r="S41" s="1095">
        <v>0</v>
      </c>
    </row>
    <row r="42" spans="1:19" s="303" customFormat="1" ht="16.5" customHeight="1">
      <c r="A42" s="402"/>
      <c r="B42" s="518" t="s">
        <v>389</v>
      </c>
      <c r="C42" s="888">
        <v>1003.2920117891249</v>
      </c>
      <c r="D42" s="744">
        <v>230.29602754486902</v>
      </c>
      <c r="E42" s="744">
        <v>2605.0919085406467</v>
      </c>
      <c r="F42" s="749">
        <v>1254.3312383901255</v>
      </c>
      <c r="G42" s="744">
        <v>3493.9351817882844</v>
      </c>
      <c r="H42" s="806">
        <v>240.60802070084679</v>
      </c>
      <c r="I42" s="705">
        <v>3938.6825087243842</v>
      </c>
      <c r="J42" s="744">
        <v>1968.8884636722967</v>
      </c>
      <c r="K42" s="705">
        <v>11041.001610842439</v>
      </c>
      <c r="L42" s="744">
        <v>3694.1437503081374</v>
      </c>
      <c r="M42" s="806">
        <v>224.38559249051201</v>
      </c>
      <c r="N42" s="726">
        <v>4342.0636007586463</v>
      </c>
      <c r="O42" s="710">
        <v>11265.387203332952</v>
      </c>
      <c r="P42" s="710">
        <v>8036.237351066784</v>
      </c>
      <c r="Q42" s="726">
        <v>19301.624554399736</v>
      </c>
      <c r="R42" s="1095">
        <v>0</v>
      </c>
      <c r="S42" s="1095">
        <v>0</v>
      </c>
    </row>
    <row r="43" spans="1:19" s="303" customFormat="1" ht="16.5" customHeight="1">
      <c r="A43" s="402"/>
      <c r="B43" s="518" t="s">
        <v>390</v>
      </c>
      <c r="C43" s="888">
        <v>1011.8590110821681</v>
      </c>
      <c r="D43" s="744">
        <v>228.10048665872904</v>
      </c>
      <c r="E43" s="744">
        <v>2541.0852256965291</v>
      </c>
      <c r="F43" s="749">
        <v>1098.3733964930607</v>
      </c>
      <c r="G43" s="744">
        <v>3434.6355473616122</v>
      </c>
      <c r="H43" s="806">
        <v>217.70747687629915</v>
      </c>
      <c r="I43" s="705">
        <v>4039.5430929705394</v>
      </c>
      <c r="J43" s="744">
        <v>2032.4656312167313</v>
      </c>
      <c r="K43" s="705">
        <v>11027.142877110849</v>
      </c>
      <c r="L43" s="744">
        <v>3576.6969912448203</v>
      </c>
      <c r="M43" s="806">
        <v>199.109437565598</v>
      </c>
      <c r="N43" s="726">
        <v>4250.4618101193382</v>
      </c>
      <c r="O43" s="710">
        <v>11226.242314676447</v>
      </c>
      <c r="P43" s="710">
        <v>7827.1588013641585</v>
      </c>
      <c r="Q43" s="726">
        <v>19053.411116040606</v>
      </c>
      <c r="R43" s="1095">
        <v>0</v>
      </c>
      <c r="S43" s="1095">
        <v>0</v>
      </c>
    </row>
    <row r="44" spans="1:19" ht="20.25" customHeight="1">
      <c r="A44" s="212" t="s">
        <v>777</v>
      </c>
      <c r="B44" s="214"/>
      <c r="C44" s="212"/>
      <c r="D44" s="212"/>
      <c r="E44" s="212"/>
      <c r="F44" s="248"/>
      <c r="G44" s="289"/>
      <c r="H44" s="212"/>
      <c r="I44" s="212"/>
      <c r="J44" s="212"/>
      <c r="K44" s="212"/>
      <c r="L44" s="212"/>
      <c r="M44" s="212"/>
      <c r="N44" s="212"/>
      <c r="O44" s="215"/>
      <c r="P44" s="290"/>
      <c r="Q44" s="291" t="s">
        <v>778</v>
      </c>
    </row>
    <row r="45" spans="1:19">
      <c r="C45" s="700"/>
      <c r="D45" s="700"/>
      <c r="E45" s="700"/>
      <c r="F45" s="700"/>
      <c r="G45" s="700"/>
      <c r="H45" s="700"/>
      <c r="I45" s="700"/>
      <c r="J45" s="700"/>
      <c r="K45" s="700"/>
      <c r="L45" s="700"/>
      <c r="M45" s="700"/>
      <c r="N45" s="700"/>
      <c r="O45" s="700"/>
      <c r="P45" s="700"/>
      <c r="Q45" s="700"/>
    </row>
    <row r="46" spans="1:19">
      <c r="B46" s="143"/>
      <c r="C46" s="700"/>
      <c r="D46" s="700"/>
      <c r="E46" s="700"/>
      <c r="F46" s="700"/>
      <c r="G46" s="700"/>
      <c r="H46" s="700"/>
      <c r="I46" s="700"/>
      <c r="J46" s="700"/>
      <c r="K46" s="700"/>
      <c r="L46" s="700"/>
      <c r="M46" s="700"/>
      <c r="N46" s="700"/>
      <c r="O46" s="700"/>
      <c r="P46" s="700"/>
      <c r="Q46" s="700"/>
    </row>
    <row r="47" spans="1:19" s="38" customFormat="1" ht="14.25">
      <c r="A47" s="314" t="s">
        <v>779</v>
      </c>
      <c r="B47" s="314"/>
      <c r="C47" s="314"/>
      <c r="D47" s="314"/>
      <c r="E47" s="314"/>
      <c r="F47" s="314"/>
      <c r="G47" s="314"/>
      <c r="H47" s="314"/>
      <c r="I47" s="314"/>
      <c r="J47" s="314"/>
      <c r="K47" s="314"/>
      <c r="L47" s="314"/>
      <c r="M47" s="314"/>
      <c r="N47" s="314"/>
      <c r="O47" s="314"/>
      <c r="P47" s="314"/>
      <c r="Q47" s="314"/>
    </row>
    <row r="48" spans="1:19">
      <c r="I48" s="639"/>
      <c r="J48" s="639"/>
      <c r="K48" s="639"/>
      <c r="L48" s="639"/>
    </row>
    <row r="49" spans="1:12">
      <c r="A49" s="17"/>
      <c r="I49" s="639"/>
      <c r="J49" s="639"/>
      <c r="K49" s="639"/>
      <c r="L49" s="639"/>
    </row>
    <row r="50" spans="1:12">
      <c r="A50" s="9"/>
      <c r="B50" s="7"/>
      <c r="C50" s="7"/>
      <c r="I50" s="639"/>
      <c r="J50" s="639"/>
      <c r="K50" s="639"/>
      <c r="L50" s="639"/>
    </row>
    <row r="51" spans="1:12">
      <c r="I51" s="639"/>
      <c r="J51" s="639"/>
      <c r="K51" s="639"/>
      <c r="L51" s="639"/>
    </row>
    <row r="52" spans="1:12">
      <c r="I52" s="639"/>
      <c r="J52" s="639"/>
      <c r="K52" s="639"/>
      <c r="L52" s="639"/>
    </row>
    <row r="53" spans="1:12">
      <c r="I53" s="639"/>
      <c r="J53" s="639"/>
      <c r="K53" s="639"/>
      <c r="L53" s="639"/>
    </row>
    <row r="54" spans="1:12">
      <c r="I54" s="639"/>
      <c r="J54" s="639"/>
      <c r="K54" s="639"/>
      <c r="L54" s="639"/>
    </row>
    <row r="55" spans="1:12">
      <c r="I55" s="639"/>
      <c r="J55" s="639"/>
      <c r="K55" s="639"/>
      <c r="L55" s="639"/>
    </row>
    <row r="56" spans="1:12">
      <c r="I56" s="639"/>
      <c r="J56" s="639"/>
      <c r="K56" s="639"/>
      <c r="L56" s="639"/>
    </row>
  </sheetData>
  <phoneticPr fontId="0" type="noConversion"/>
  <printOptions horizontalCentered="1" verticalCentered="1"/>
  <pageMargins left="0" right="0" top="0" bottom="0" header="0.511811023622047" footer="0.511811023622047"/>
  <pageSetup paperSize="9" scale="74"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5"/>
  <dimension ref="A1:X53"/>
  <sheetViews>
    <sheetView topLeftCell="B2" zoomScale="75" zoomScaleNormal="75" workbookViewId="0">
      <pane ySplit="11" topLeftCell="A38" activePane="bottomLeft" state="frozen"/>
      <selection sqref="A1:XFD1048576"/>
      <selection pane="bottomLeft" sqref="A1:XFD1048576"/>
    </sheetView>
  </sheetViews>
  <sheetFormatPr defaultColWidth="9.140625" defaultRowHeight="15"/>
  <cols>
    <col min="1" max="1" width="8.5703125" style="145" customWidth="1"/>
    <col min="2" max="2" width="7.28515625" style="145" customWidth="1"/>
    <col min="3" max="3" width="12.42578125" style="145" customWidth="1"/>
    <col min="4" max="4" width="11.5703125" style="145" customWidth="1"/>
    <col min="5" max="5" width="12.7109375" style="145" customWidth="1"/>
    <col min="6" max="6" width="15.140625" style="145" customWidth="1"/>
    <col min="7" max="7" width="10" style="145" customWidth="1"/>
    <col min="8" max="8" width="10.85546875" style="145" customWidth="1"/>
    <col min="9" max="9" width="9.5703125" style="145" customWidth="1"/>
    <col min="10" max="10" width="11.28515625" style="145" customWidth="1"/>
    <col min="11" max="11" width="9.28515625" style="145" customWidth="1"/>
    <col min="12" max="12" width="10" style="145" customWidth="1"/>
    <col min="13" max="13" width="12" style="145" customWidth="1"/>
    <col min="14" max="14" width="12.7109375" style="145" customWidth="1"/>
    <col min="15" max="15" width="9.7109375" style="145" customWidth="1"/>
    <col min="16" max="16" width="10.7109375" style="145" customWidth="1"/>
    <col min="17" max="17" width="13.5703125" style="145" customWidth="1"/>
    <col min="18" max="18" width="13.85546875" style="145" customWidth="1"/>
    <col min="19" max="19" width="8.5703125" style="145" customWidth="1"/>
    <col min="20" max="20" width="9.5703125" style="145" customWidth="1"/>
    <col min="21" max="21" width="11.28515625" style="378" customWidth="1"/>
    <col min="22" max="22" width="9.140625" style="145"/>
    <col min="23" max="23" width="7.28515625" style="145" customWidth="1"/>
    <col min="24" max="24" width="7.7109375" style="145" customWidth="1"/>
    <col min="25" max="16384" width="9.140625" style="145"/>
  </cols>
  <sheetData>
    <row r="1" spans="1:24" s="413" customFormat="1" ht="18">
      <c r="A1" s="274" t="s">
        <v>1739</v>
      </c>
      <c r="B1" s="274"/>
      <c r="C1" s="412"/>
      <c r="D1" s="412"/>
      <c r="E1" s="412"/>
      <c r="F1" s="412"/>
      <c r="G1" s="412"/>
      <c r="H1" s="412"/>
      <c r="I1" s="412"/>
      <c r="J1" s="412"/>
      <c r="K1" s="412"/>
      <c r="L1" s="412"/>
      <c r="M1" s="412"/>
      <c r="N1" s="412"/>
      <c r="O1" s="412"/>
      <c r="P1" s="412"/>
      <c r="Q1" s="412"/>
      <c r="R1" s="412"/>
      <c r="S1" s="412"/>
      <c r="T1" s="412"/>
      <c r="U1" s="379"/>
    </row>
    <row r="2" spans="1:24" s="378" customFormat="1" ht="21.2" customHeight="1">
      <c r="A2" s="1315" t="s">
        <v>703</v>
      </c>
      <c r="B2" s="1348"/>
      <c r="C2" s="1348"/>
      <c r="D2" s="1348"/>
      <c r="E2" s="1348"/>
      <c r="F2" s="1348"/>
      <c r="G2" s="1348"/>
      <c r="H2" s="1348"/>
      <c r="I2" s="1348"/>
      <c r="J2" s="1348"/>
      <c r="K2" s="1348"/>
      <c r="L2" s="1348"/>
      <c r="M2" s="1348"/>
      <c r="N2" s="1348"/>
      <c r="O2" s="1348"/>
      <c r="P2" s="1348"/>
      <c r="Q2" s="1348"/>
      <c r="R2" s="1348"/>
      <c r="S2" s="1348"/>
      <c r="T2" s="1348"/>
      <c r="U2" s="379"/>
    </row>
    <row r="3" spans="1:24" s="378" customFormat="1" ht="21.2" customHeight="1">
      <c r="A3" s="274" t="s">
        <v>704</v>
      </c>
      <c r="B3" s="1348"/>
      <c r="C3" s="1348"/>
      <c r="D3" s="1348"/>
      <c r="E3" s="1348"/>
      <c r="F3" s="1348"/>
      <c r="G3" s="1348"/>
      <c r="H3" s="1348"/>
      <c r="I3" s="1348"/>
      <c r="J3" s="1348"/>
      <c r="K3" s="1348"/>
      <c r="L3" s="1348"/>
      <c r="M3" s="1348"/>
      <c r="N3" s="1348"/>
      <c r="O3" s="1348"/>
      <c r="P3" s="1348"/>
      <c r="Q3" s="1348"/>
      <c r="R3" s="1348"/>
      <c r="S3" s="1348"/>
      <c r="T3" s="1348"/>
      <c r="U3" s="379"/>
    </row>
    <row r="4" spans="1:24" s="378" customFormat="1" ht="21.2" customHeight="1">
      <c r="A4" s="1315" t="s">
        <v>780</v>
      </c>
      <c r="B4" s="1348"/>
      <c r="C4" s="1348"/>
      <c r="D4" s="1348"/>
      <c r="E4" s="1348"/>
      <c r="F4" s="1348"/>
      <c r="G4" s="1348"/>
      <c r="H4" s="1348"/>
      <c r="I4" s="1348"/>
      <c r="J4" s="1348"/>
      <c r="K4" s="1348"/>
      <c r="L4" s="1348"/>
      <c r="M4" s="1348"/>
      <c r="N4" s="1348"/>
      <c r="O4" s="1348"/>
      <c r="P4" s="1348"/>
      <c r="Q4" s="1348"/>
      <c r="R4" s="1348"/>
      <c r="S4" s="1348"/>
      <c r="T4" s="1348"/>
      <c r="U4" s="379"/>
    </row>
    <row r="5" spans="1:24" s="378" customFormat="1" ht="18">
      <c r="A5" s="274" t="s">
        <v>781</v>
      </c>
      <c r="B5" s="1348"/>
      <c r="C5" s="1348"/>
      <c r="D5" s="1348"/>
      <c r="E5" s="1348"/>
      <c r="F5" s="1348"/>
      <c r="G5" s="1348"/>
      <c r="H5" s="1348"/>
      <c r="I5" s="1348"/>
      <c r="J5" s="1348"/>
      <c r="K5" s="1348"/>
      <c r="L5" s="1348"/>
      <c r="M5" s="1348"/>
      <c r="N5" s="1348"/>
      <c r="O5" s="1348"/>
      <c r="P5" s="1348"/>
      <c r="Q5" s="1348"/>
      <c r="R5" s="1348"/>
      <c r="S5" s="1348"/>
      <c r="T5" s="1348"/>
      <c r="U5" s="379"/>
    </row>
    <row r="6" spans="1:24" s="413" customFormat="1" ht="18" hidden="1">
      <c r="A6" s="274"/>
      <c r="B6" s="274"/>
      <c r="C6" s="412"/>
      <c r="D6" s="412"/>
      <c r="E6" s="412"/>
      <c r="F6" s="412"/>
      <c r="G6" s="412"/>
      <c r="H6" s="412"/>
      <c r="I6" s="412"/>
      <c r="J6" s="412"/>
      <c r="K6" s="412"/>
      <c r="L6" s="412"/>
      <c r="M6" s="412"/>
      <c r="N6" s="412"/>
      <c r="O6" s="412"/>
      <c r="P6" s="412"/>
      <c r="Q6" s="412"/>
      <c r="R6" s="412"/>
      <c r="S6" s="412"/>
      <c r="T6" s="412"/>
      <c r="U6" s="378"/>
    </row>
    <row r="7" spans="1:24" s="413" customFormat="1" ht="18" hidden="1">
      <c r="A7" s="274"/>
      <c r="B7" s="274"/>
      <c r="C7" s="412"/>
      <c r="D7" s="412"/>
      <c r="E7" s="412"/>
      <c r="F7" s="412"/>
      <c r="G7" s="412"/>
      <c r="H7" s="412"/>
      <c r="I7" s="412"/>
      <c r="J7" s="412"/>
      <c r="K7" s="412"/>
      <c r="L7" s="412"/>
      <c r="M7" s="412"/>
      <c r="N7" s="412"/>
      <c r="O7" s="412"/>
      <c r="P7" s="412"/>
      <c r="Q7" s="412"/>
      <c r="R7" s="412"/>
      <c r="S7" s="412"/>
      <c r="T7" s="412"/>
      <c r="U7" s="649" t="s">
        <v>340</v>
      </c>
    </row>
    <row r="8" spans="1:24" s="413" customFormat="1">
      <c r="A8" s="414" t="s">
        <v>339</v>
      </c>
      <c r="B8" s="415"/>
      <c r="C8" s="412"/>
      <c r="D8" s="412"/>
      <c r="E8" s="412"/>
      <c r="F8" s="412"/>
      <c r="G8" s="412"/>
      <c r="H8" s="412"/>
      <c r="I8" s="412"/>
      <c r="J8" s="412"/>
      <c r="K8" s="412"/>
      <c r="L8" s="412"/>
      <c r="M8" s="412"/>
      <c r="T8" s="416"/>
      <c r="U8" s="243" t="s">
        <v>340</v>
      </c>
    </row>
    <row r="9" spans="1:24" s="158" customFormat="1" ht="23.85" customHeight="1">
      <c r="A9" s="1984" t="s">
        <v>349</v>
      </c>
      <c r="B9" s="1985"/>
      <c r="C9" s="419" t="s">
        <v>782</v>
      </c>
      <c r="D9" s="157"/>
      <c r="E9" s="420"/>
      <c r="F9" s="420"/>
      <c r="G9" s="420"/>
      <c r="H9" s="420"/>
      <c r="I9" s="420"/>
      <c r="J9" s="420"/>
      <c r="K9" s="420"/>
      <c r="L9" s="645" t="s">
        <v>783</v>
      </c>
      <c r="M9" s="794"/>
      <c r="N9" s="417" t="s">
        <v>784</v>
      </c>
      <c r="O9" s="422"/>
      <c r="P9" s="422"/>
      <c r="Q9" s="171"/>
      <c r="R9" s="423"/>
      <c r="S9" s="423"/>
      <c r="T9" s="421" t="s">
        <v>785</v>
      </c>
      <c r="U9" s="1116"/>
    </row>
    <row r="10" spans="1:24" s="401" customFormat="1" ht="20.25" customHeight="1">
      <c r="A10" s="1986"/>
      <c r="B10" s="1987"/>
      <c r="C10" s="427"/>
      <c r="D10" s="428"/>
      <c r="E10" s="428"/>
      <c r="F10" s="428"/>
      <c r="G10" s="159"/>
      <c r="H10" s="179"/>
      <c r="I10" s="179"/>
      <c r="J10" s="796" t="s">
        <v>786</v>
      </c>
      <c r="K10" s="795" t="s">
        <v>787</v>
      </c>
      <c r="L10" s="179"/>
      <c r="M10" s="791"/>
      <c r="N10" s="417" t="s">
        <v>516</v>
      </c>
      <c r="O10" s="178"/>
      <c r="Q10" s="645" t="s">
        <v>517</v>
      </c>
      <c r="R10" s="647"/>
      <c r="T10" s="430"/>
      <c r="U10" s="672"/>
    </row>
    <row r="11" spans="1:24" s="401" customFormat="1" ht="47.25">
      <c r="A11" s="1986"/>
      <c r="B11" s="1987"/>
      <c r="C11" s="433" t="s">
        <v>522</v>
      </c>
      <c r="D11" s="433" t="s">
        <v>788</v>
      </c>
      <c r="E11" s="433" t="s">
        <v>789</v>
      </c>
      <c r="F11" s="433" t="s">
        <v>521</v>
      </c>
      <c r="G11" s="592" t="s">
        <v>523</v>
      </c>
      <c r="H11" s="792" t="s">
        <v>790</v>
      </c>
      <c r="I11" s="792" t="s">
        <v>791</v>
      </c>
      <c r="J11" s="792" t="s">
        <v>792</v>
      </c>
      <c r="K11" s="792" t="s">
        <v>793</v>
      </c>
      <c r="L11" s="792" t="s">
        <v>352</v>
      </c>
      <c r="M11" s="791" t="s">
        <v>794</v>
      </c>
      <c r="N11" s="424" t="s">
        <v>526</v>
      </c>
      <c r="O11" s="433" t="s">
        <v>527</v>
      </c>
      <c r="P11" s="646" t="s">
        <v>528</v>
      </c>
      <c r="Q11" s="433" t="s">
        <v>529</v>
      </c>
      <c r="R11" s="433" t="s">
        <v>530</v>
      </c>
      <c r="S11" s="433" t="s">
        <v>362</v>
      </c>
      <c r="T11" s="433" t="s">
        <v>352</v>
      </c>
      <c r="U11" s="672" t="s">
        <v>352</v>
      </c>
    </row>
    <row r="12" spans="1:24" s="401" customFormat="1" ht="63">
      <c r="A12" s="176" t="s">
        <v>357</v>
      </c>
      <c r="B12" s="434"/>
      <c r="C12" s="399" t="s">
        <v>795</v>
      </c>
      <c r="D12" s="399" t="s">
        <v>796</v>
      </c>
      <c r="E12" s="399" t="s">
        <v>797</v>
      </c>
      <c r="F12" s="399" t="s">
        <v>798</v>
      </c>
      <c r="G12" s="593" t="s">
        <v>535</v>
      </c>
      <c r="H12" s="793" t="s">
        <v>799</v>
      </c>
      <c r="I12" s="793" t="s">
        <v>800</v>
      </c>
      <c r="J12" s="793" t="s">
        <v>801</v>
      </c>
      <c r="K12" s="793" t="s">
        <v>802</v>
      </c>
      <c r="L12" s="793" t="s">
        <v>363</v>
      </c>
      <c r="M12" s="399" t="s">
        <v>803</v>
      </c>
      <c r="N12" s="400" t="s">
        <v>538</v>
      </c>
      <c r="O12" s="399" t="s">
        <v>539</v>
      </c>
      <c r="P12" s="399" t="s">
        <v>540</v>
      </c>
      <c r="Q12" s="399" t="s">
        <v>541</v>
      </c>
      <c r="R12" s="399" t="s">
        <v>804</v>
      </c>
      <c r="S12" s="399" t="s">
        <v>370</v>
      </c>
      <c r="T12" s="399" t="s">
        <v>363</v>
      </c>
      <c r="U12" s="399" t="s">
        <v>665</v>
      </c>
    </row>
    <row r="13" spans="1:24" ht="23.85" customHeight="1">
      <c r="A13" s="797">
        <v>2012</v>
      </c>
      <c r="B13" s="800"/>
      <c r="C13" s="734">
        <v>537.49746363850431</v>
      </c>
      <c r="D13" s="734">
        <v>8.8819999999999997</v>
      </c>
      <c r="E13" s="734">
        <v>11.518999999999998</v>
      </c>
      <c r="F13" s="734">
        <v>1641.6943949904528</v>
      </c>
      <c r="G13" s="734">
        <v>960.036760106717</v>
      </c>
      <c r="H13" s="734">
        <v>327.86775068054402</v>
      </c>
      <c r="I13" s="734">
        <v>795.163533889664</v>
      </c>
      <c r="J13" s="734">
        <v>248.65012528289932</v>
      </c>
      <c r="K13" s="734">
        <v>143.78723530172923</v>
      </c>
      <c r="L13" s="802">
        <v>4282.6809033058826</v>
      </c>
      <c r="M13" s="802">
        <v>197.93556781799998</v>
      </c>
      <c r="N13" s="734">
        <v>713.12315628800002</v>
      </c>
      <c r="O13" s="734">
        <v>98.243774205425751</v>
      </c>
      <c r="P13" s="734">
        <v>25.777446946210002</v>
      </c>
      <c r="Q13" s="734">
        <v>1028.1550114543361</v>
      </c>
      <c r="R13" s="734">
        <v>73.77370599521285</v>
      </c>
      <c r="S13" s="734">
        <v>428.98696926931819</v>
      </c>
      <c r="T13" s="802">
        <v>2368.0700641585031</v>
      </c>
      <c r="U13" s="831">
        <v>6848.7065352823847</v>
      </c>
      <c r="V13" s="889">
        <v>0</v>
      </c>
    </row>
    <row r="14" spans="1:24" ht="17.45" customHeight="1">
      <c r="A14" s="798">
        <v>2013</v>
      </c>
      <c r="B14" s="518"/>
      <c r="C14" s="734">
        <v>631.05695350890414</v>
      </c>
      <c r="D14" s="734">
        <v>8.4021083673862016</v>
      </c>
      <c r="E14" s="734">
        <v>10.42761543198584</v>
      </c>
      <c r="F14" s="734">
        <v>1566.1051671795917</v>
      </c>
      <c r="G14" s="734">
        <v>1144.392422251866</v>
      </c>
      <c r="H14" s="734">
        <v>180.39564304673212</v>
      </c>
      <c r="I14" s="734">
        <v>761.12650600539075</v>
      </c>
      <c r="J14" s="734">
        <v>219.94853092507864</v>
      </c>
      <c r="K14" s="734">
        <v>132.27670816998008</v>
      </c>
      <c r="L14" s="802">
        <v>4301.8964157918563</v>
      </c>
      <c r="M14" s="802">
        <v>174.791291347</v>
      </c>
      <c r="N14" s="734">
        <v>867.89515455678224</v>
      </c>
      <c r="O14" s="734">
        <v>107.9528415530016</v>
      </c>
      <c r="P14" s="734">
        <v>68.640081323200462</v>
      </c>
      <c r="Q14" s="734">
        <v>1034.4636090752711</v>
      </c>
      <c r="R14" s="734">
        <v>61.641088408986576</v>
      </c>
      <c r="S14" s="734">
        <v>553.18575665838102</v>
      </c>
      <c r="T14" s="802">
        <v>2693.7585315756228</v>
      </c>
      <c r="U14" s="831">
        <v>7170.4562883734798</v>
      </c>
      <c r="V14" s="889">
        <v>0</v>
      </c>
    </row>
    <row r="15" spans="1:24" ht="17.45" customHeight="1">
      <c r="A15" s="798">
        <v>2014</v>
      </c>
      <c r="B15" s="518"/>
      <c r="C15" s="734">
        <v>529.44868692387467</v>
      </c>
      <c r="D15" s="734">
        <v>11.372903963147923</v>
      </c>
      <c r="E15" s="734">
        <v>10.971189225764135</v>
      </c>
      <c r="F15" s="734">
        <v>1363.6802681468682</v>
      </c>
      <c r="G15" s="734">
        <v>1001.0088217859924</v>
      </c>
      <c r="H15" s="734">
        <v>271.8589692174757</v>
      </c>
      <c r="I15" s="734">
        <v>781.42499502239548</v>
      </c>
      <c r="J15" s="734">
        <v>210.7726765055186</v>
      </c>
      <c r="K15" s="734">
        <v>128.28322650399463</v>
      </c>
      <c r="L15" s="802">
        <v>3969.7658342855193</v>
      </c>
      <c r="M15" s="802">
        <v>185.07298693100003</v>
      </c>
      <c r="N15" s="734">
        <v>982.01859372183253</v>
      </c>
      <c r="O15" s="734">
        <v>119.38414428519677</v>
      </c>
      <c r="P15" s="734">
        <v>68.229043078660766</v>
      </c>
      <c r="Q15" s="734">
        <v>1117.927891091105</v>
      </c>
      <c r="R15" s="734">
        <v>67.862641523617313</v>
      </c>
      <c r="S15" s="734">
        <v>606.05856928646756</v>
      </c>
      <c r="T15" s="802">
        <v>2961.4708829868796</v>
      </c>
      <c r="U15" s="831">
        <v>7116.3596957363989</v>
      </c>
      <c r="V15" s="889">
        <v>0</v>
      </c>
      <c r="W15" s="889"/>
      <c r="X15" s="889"/>
    </row>
    <row r="16" spans="1:24" ht="17.45" customHeight="1">
      <c r="A16" s="798">
        <v>2015</v>
      </c>
      <c r="B16" s="518"/>
      <c r="C16" s="734">
        <v>630.4</v>
      </c>
      <c r="D16" s="734">
        <v>4.2</v>
      </c>
      <c r="E16" s="734">
        <v>6.4</v>
      </c>
      <c r="F16" s="734">
        <v>1343.7</v>
      </c>
      <c r="G16" s="734">
        <v>1114.3</v>
      </c>
      <c r="H16" s="734">
        <v>274.3</v>
      </c>
      <c r="I16" s="734">
        <v>786.1</v>
      </c>
      <c r="J16" s="734">
        <v>195.3</v>
      </c>
      <c r="K16" s="734">
        <v>138.9</v>
      </c>
      <c r="L16" s="802">
        <v>4159.3999999999996</v>
      </c>
      <c r="M16" s="802">
        <v>297.10000000000002</v>
      </c>
      <c r="N16" s="734">
        <v>1058.3</v>
      </c>
      <c r="O16" s="734">
        <v>124.4</v>
      </c>
      <c r="P16" s="734">
        <v>54</v>
      </c>
      <c r="Q16" s="734">
        <v>1230.4000000000001</v>
      </c>
      <c r="R16" s="734">
        <v>69</v>
      </c>
      <c r="S16" s="734">
        <v>853.1</v>
      </c>
      <c r="T16" s="802">
        <v>3389.2</v>
      </c>
      <c r="U16" s="831">
        <v>7845.7</v>
      </c>
      <c r="V16" s="889">
        <v>0</v>
      </c>
      <c r="W16" s="889"/>
      <c r="X16" s="889"/>
    </row>
    <row r="17" spans="1:24" ht="17.45" customHeight="1">
      <c r="A17" s="798">
        <v>2016</v>
      </c>
      <c r="B17" s="518"/>
      <c r="C17" s="734">
        <v>553.3362003078139</v>
      </c>
      <c r="D17" s="734">
        <v>13.234671000000001</v>
      </c>
      <c r="E17" s="734">
        <v>6.086932553656748</v>
      </c>
      <c r="F17" s="734">
        <v>1372.9138606293786</v>
      </c>
      <c r="G17" s="734">
        <v>1106.2832513289093</v>
      </c>
      <c r="H17" s="734">
        <v>309.6727846227048</v>
      </c>
      <c r="I17" s="734">
        <v>800.05678531448177</v>
      </c>
      <c r="J17" s="734">
        <v>178.50046529932339</v>
      </c>
      <c r="K17" s="734">
        <v>163.77643491793722</v>
      </c>
      <c r="L17" s="802">
        <v>4161.5844857569446</v>
      </c>
      <c r="M17" s="802">
        <v>293.393422171</v>
      </c>
      <c r="N17" s="734">
        <v>1512.4267565786529</v>
      </c>
      <c r="O17" s="734">
        <v>124.91570434644558</v>
      </c>
      <c r="P17" s="734">
        <v>47.456477877223094</v>
      </c>
      <c r="Q17" s="734">
        <v>1211.603801150909</v>
      </c>
      <c r="R17" s="734">
        <v>80.624415123407729</v>
      </c>
      <c r="S17" s="734">
        <v>630.70100148055405</v>
      </c>
      <c r="T17" s="802">
        <v>3607.708156557193</v>
      </c>
      <c r="U17" s="831">
        <v>8062.6885616301388</v>
      </c>
      <c r="V17" s="889">
        <v>0</v>
      </c>
      <c r="W17" s="889"/>
      <c r="X17" s="889"/>
    </row>
    <row r="18" spans="1:24" ht="17.45" customHeight="1">
      <c r="A18" s="798">
        <v>2017</v>
      </c>
      <c r="B18" s="518"/>
      <c r="C18" s="734">
        <v>717.80999905115277</v>
      </c>
      <c r="D18" s="734">
        <v>59.735411568983594</v>
      </c>
      <c r="E18" s="734">
        <v>8.0916921406972104</v>
      </c>
      <c r="F18" s="734">
        <v>1698.2534697086758</v>
      </c>
      <c r="G18" s="734">
        <v>1125.3859333814394</v>
      </c>
      <c r="H18" s="734">
        <v>222.24686009454524</v>
      </c>
      <c r="I18" s="734">
        <v>799.09472600375341</v>
      </c>
      <c r="J18" s="734">
        <v>97.2453638540523</v>
      </c>
      <c r="K18" s="734">
        <v>172.37525030041425</v>
      </c>
      <c r="L18" s="802">
        <v>4630.6180919492481</v>
      </c>
      <c r="M18" s="802">
        <v>333.20340702185467</v>
      </c>
      <c r="N18" s="734">
        <v>1613.5704755808929</v>
      </c>
      <c r="O18" s="734">
        <v>114.92558106559665</v>
      </c>
      <c r="P18" s="734">
        <v>52.880254186261901</v>
      </c>
      <c r="Q18" s="734">
        <v>1278.2919015809598</v>
      </c>
      <c r="R18" s="734">
        <v>86.088649882896917</v>
      </c>
      <c r="S18" s="734">
        <v>589.5464118674613</v>
      </c>
      <c r="T18" s="802">
        <v>3735.3002741640694</v>
      </c>
      <c r="U18" s="831">
        <v>8699.1442794191717</v>
      </c>
      <c r="V18" s="889">
        <v>0</v>
      </c>
      <c r="W18" s="889"/>
      <c r="X18" s="889"/>
    </row>
    <row r="19" spans="1:24" ht="17.25" customHeight="1">
      <c r="A19" s="798">
        <v>2018</v>
      </c>
      <c r="B19" s="518"/>
      <c r="C19" s="734">
        <v>916.27964070843836</v>
      </c>
      <c r="D19" s="734">
        <v>96.512545895725566</v>
      </c>
      <c r="E19" s="734">
        <v>2.29520964552934</v>
      </c>
      <c r="F19" s="734">
        <v>1866.8099685728573</v>
      </c>
      <c r="G19" s="734">
        <v>1132.1155931347184</v>
      </c>
      <c r="H19" s="734">
        <v>228.12806595932562</v>
      </c>
      <c r="I19" s="734">
        <v>854.2589702505868</v>
      </c>
      <c r="J19" s="734">
        <v>143.44401924099665</v>
      </c>
      <c r="K19" s="734">
        <v>177.34437174148391</v>
      </c>
      <c r="L19" s="802">
        <v>5096.3999941671809</v>
      </c>
      <c r="M19" s="802">
        <v>261.14266266389723</v>
      </c>
      <c r="N19" s="734">
        <v>1796.6556200730508</v>
      </c>
      <c r="O19" s="734">
        <v>103.01312042745215</v>
      </c>
      <c r="P19" s="734">
        <v>134.13652000812272</v>
      </c>
      <c r="Q19" s="734">
        <v>1325.0552413339694</v>
      </c>
      <c r="R19" s="734">
        <v>72.527739006359454</v>
      </c>
      <c r="S19" s="734">
        <v>730.96027452571207</v>
      </c>
      <c r="T19" s="734">
        <v>4162.3585153746671</v>
      </c>
      <c r="U19" s="831">
        <v>9519.8911722057455</v>
      </c>
      <c r="V19" s="889">
        <v>0</v>
      </c>
      <c r="W19" s="889"/>
      <c r="X19" s="889"/>
    </row>
    <row r="20" spans="1:24" ht="17.25" customHeight="1">
      <c r="A20" s="798">
        <v>2019</v>
      </c>
      <c r="B20" s="518"/>
      <c r="C20" s="734">
        <v>1068.064328588388</v>
      </c>
      <c r="D20" s="734">
        <v>86.739885320625149</v>
      </c>
      <c r="E20" s="734">
        <v>6.7235906787951718</v>
      </c>
      <c r="F20" s="734">
        <v>1841.4148149535815</v>
      </c>
      <c r="G20" s="734">
        <v>1070.969790304217</v>
      </c>
      <c r="H20" s="734">
        <v>251.77125501109865</v>
      </c>
      <c r="I20" s="734">
        <v>812.91814891595709</v>
      </c>
      <c r="J20" s="734">
        <v>127.20132631537298</v>
      </c>
      <c r="K20" s="734">
        <v>151.60078867119611</v>
      </c>
      <c r="L20" s="802">
        <v>5138.6018137726624</v>
      </c>
      <c r="M20" s="802">
        <v>301.55149023442948</v>
      </c>
      <c r="N20" s="734">
        <v>1953.1586812877845</v>
      </c>
      <c r="O20" s="734">
        <v>122.97281821996518</v>
      </c>
      <c r="P20" s="734">
        <v>140.10478611362126</v>
      </c>
      <c r="Q20" s="734">
        <v>1577.4472417995232</v>
      </c>
      <c r="R20" s="734">
        <v>104.03196525536923</v>
      </c>
      <c r="S20" s="734">
        <v>398.52317546487865</v>
      </c>
      <c r="T20" s="734">
        <v>4296.1786681411422</v>
      </c>
      <c r="U20" s="831">
        <v>9736.3989501659489</v>
      </c>
      <c r="V20" s="889">
        <v>0</v>
      </c>
    </row>
    <row r="21" spans="1:24" ht="17.25" customHeight="1">
      <c r="A21" s="798">
        <v>2020</v>
      </c>
      <c r="B21" s="518"/>
      <c r="C21" s="734">
        <v>1173.8351336238195</v>
      </c>
      <c r="D21" s="734">
        <v>150.78993178784387</v>
      </c>
      <c r="E21" s="734">
        <v>12.057312264713929</v>
      </c>
      <c r="F21" s="734">
        <v>1931.983196187299</v>
      </c>
      <c r="G21" s="734">
        <v>934.42834296769161</v>
      </c>
      <c r="H21" s="734">
        <v>227.4536633841409</v>
      </c>
      <c r="I21" s="734">
        <v>896.28223140339264</v>
      </c>
      <c r="J21" s="734">
        <v>208.96364420215951</v>
      </c>
      <c r="K21" s="734">
        <v>188.11720074231326</v>
      </c>
      <c r="L21" s="802">
        <v>5326.8598116189005</v>
      </c>
      <c r="M21" s="802">
        <v>369.62912362053709</v>
      </c>
      <c r="N21" s="734">
        <v>2197.9054834952717</v>
      </c>
      <c r="O21" s="734">
        <v>118.13864136425786</v>
      </c>
      <c r="P21" s="734">
        <v>187.6348313960944</v>
      </c>
      <c r="Q21" s="734">
        <v>1700.3500544124508</v>
      </c>
      <c r="R21" s="734">
        <v>92.176158572542974</v>
      </c>
      <c r="S21" s="734">
        <v>421.12282458665271</v>
      </c>
      <c r="T21" s="734">
        <v>4717.3279938272699</v>
      </c>
      <c r="U21" s="831">
        <v>10413.786929066708</v>
      </c>
      <c r="V21" s="889">
        <v>0</v>
      </c>
    </row>
    <row r="22" spans="1:24" ht="17.25" customHeight="1">
      <c r="A22" s="1562">
        <v>2021</v>
      </c>
      <c r="B22" s="841"/>
      <c r="C22" s="799">
        <v>1292.2863703094483</v>
      </c>
      <c r="D22" s="799">
        <v>74.661156770000005</v>
      </c>
      <c r="E22" s="799">
        <v>13.19290017561457</v>
      </c>
      <c r="F22" s="799">
        <v>2009.589623938793</v>
      </c>
      <c r="G22" s="799">
        <v>903.9228143952779</v>
      </c>
      <c r="H22" s="799">
        <v>169.52785716277472</v>
      </c>
      <c r="I22" s="799">
        <v>878.02179358464366</v>
      </c>
      <c r="J22" s="799">
        <v>147.51357589018502</v>
      </c>
      <c r="K22" s="799">
        <v>196.14829262447648</v>
      </c>
      <c r="L22" s="803">
        <v>5341.1725163365518</v>
      </c>
      <c r="M22" s="803">
        <v>454.44253734746621</v>
      </c>
      <c r="N22" s="799">
        <v>2261.5450850151483</v>
      </c>
      <c r="O22" s="799">
        <v>109.1633888960915</v>
      </c>
      <c r="P22" s="799">
        <v>133.67238106277776</v>
      </c>
      <c r="Q22" s="799">
        <v>1933.0181037870075</v>
      </c>
      <c r="R22" s="799">
        <v>99.499513170784923</v>
      </c>
      <c r="S22" s="799">
        <v>573.78981344844533</v>
      </c>
      <c r="T22" s="799">
        <v>5110.6882853802545</v>
      </c>
      <c r="U22" s="1563">
        <v>10906.303339064274</v>
      </c>
      <c r="V22" s="889">
        <v>0</v>
      </c>
    </row>
    <row r="23" spans="1:24" s="177" customFormat="1" ht="23.85" customHeight="1">
      <c r="A23" s="939">
        <v>2020</v>
      </c>
      <c r="B23" s="837" t="s">
        <v>214</v>
      </c>
      <c r="C23" s="802">
        <v>1173.8351336238195</v>
      </c>
      <c r="D23" s="802">
        <v>150.78993178784387</v>
      </c>
      <c r="E23" s="802">
        <v>12.057312264713929</v>
      </c>
      <c r="F23" s="802">
        <v>1931.983196187299</v>
      </c>
      <c r="G23" s="802">
        <v>934.42834296769161</v>
      </c>
      <c r="H23" s="802">
        <v>227.4536633841409</v>
      </c>
      <c r="I23" s="802">
        <v>896.28223140339264</v>
      </c>
      <c r="J23" s="802">
        <v>208.96364420215951</v>
      </c>
      <c r="K23" s="802">
        <v>188.11720074231326</v>
      </c>
      <c r="L23" s="802">
        <v>5326.8598116189005</v>
      </c>
      <c r="M23" s="802">
        <v>369.62912362053709</v>
      </c>
      <c r="N23" s="802">
        <v>2197.9054834952717</v>
      </c>
      <c r="O23" s="802">
        <v>118.13864136425786</v>
      </c>
      <c r="P23" s="802">
        <v>187.6348313960944</v>
      </c>
      <c r="Q23" s="802">
        <v>1700.3500544124508</v>
      </c>
      <c r="R23" s="802">
        <v>92.176158572542974</v>
      </c>
      <c r="S23" s="802">
        <v>421.12282458665271</v>
      </c>
      <c r="T23" s="802">
        <v>4717.3279938272699</v>
      </c>
      <c r="U23" s="831">
        <v>10413.786929066708</v>
      </c>
      <c r="V23" s="345">
        <v>0</v>
      </c>
    </row>
    <row r="24" spans="1:24" ht="21" customHeight="1">
      <c r="A24" s="798">
        <v>2021</v>
      </c>
      <c r="B24" s="518" t="s">
        <v>211</v>
      </c>
      <c r="C24" s="734">
        <v>1181.9467409977112</v>
      </c>
      <c r="D24" s="734">
        <v>126.55967954082115</v>
      </c>
      <c r="E24" s="734">
        <v>12.105289713753685</v>
      </c>
      <c r="F24" s="734">
        <v>1917.6257112801475</v>
      </c>
      <c r="G24" s="734">
        <v>920.87631242931025</v>
      </c>
      <c r="H24" s="734">
        <v>216.94939223229053</v>
      </c>
      <c r="I24" s="734">
        <v>910.82192188023964</v>
      </c>
      <c r="J24" s="734">
        <v>211.37178151540942</v>
      </c>
      <c r="K24" s="734">
        <v>190.78894208474017</v>
      </c>
      <c r="L24" s="802">
        <v>5286.8399740975328</v>
      </c>
      <c r="M24" s="802">
        <v>468.36800240021256</v>
      </c>
      <c r="N24" s="734">
        <v>2269.3602083409678</v>
      </c>
      <c r="O24" s="734">
        <v>112.89533256185281</v>
      </c>
      <c r="P24" s="734">
        <v>163.80235520467926</v>
      </c>
      <c r="Q24" s="734">
        <v>1757.7211899272709</v>
      </c>
      <c r="R24" s="734">
        <v>89.836390494856701</v>
      </c>
      <c r="S24" s="734">
        <v>407.90885241142138</v>
      </c>
      <c r="T24" s="734">
        <v>4801.5243289410491</v>
      </c>
      <c r="U24" s="831">
        <v>10556.732305438796</v>
      </c>
      <c r="V24" s="889">
        <v>0</v>
      </c>
    </row>
    <row r="25" spans="1:24" ht="17.25" customHeight="1">
      <c r="A25" s="798"/>
      <c r="B25" s="518" t="s">
        <v>212</v>
      </c>
      <c r="C25" s="734">
        <v>1307.6196201806447</v>
      </c>
      <c r="D25" s="734">
        <v>126.218909526</v>
      </c>
      <c r="E25" s="734">
        <v>12.572841111485683</v>
      </c>
      <c r="F25" s="734">
        <v>1990.9619555884221</v>
      </c>
      <c r="G25" s="734">
        <v>898.6102634345865</v>
      </c>
      <c r="H25" s="734">
        <v>199.57547721385203</v>
      </c>
      <c r="I25" s="734">
        <v>924.00918556390616</v>
      </c>
      <c r="J25" s="734">
        <v>207.3328359608528</v>
      </c>
      <c r="K25" s="734">
        <v>197.84865953054484</v>
      </c>
      <c r="L25" s="802">
        <v>5459.5682526188975</v>
      </c>
      <c r="M25" s="802">
        <v>450.2104358509871</v>
      </c>
      <c r="N25" s="734">
        <v>2134.1598377525265</v>
      </c>
      <c r="O25" s="734">
        <v>111.58272854444593</v>
      </c>
      <c r="P25" s="734">
        <v>138.2663858453104</v>
      </c>
      <c r="Q25" s="734">
        <v>1828.6093133578017</v>
      </c>
      <c r="R25" s="734">
        <v>83.038484230663983</v>
      </c>
      <c r="S25" s="734">
        <v>513.52291345422373</v>
      </c>
      <c r="T25" s="734">
        <v>4809.179663184972</v>
      </c>
      <c r="U25" s="831">
        <v>10718.958351654859</v>
      </c>
      <c r="V25" s="889">
        <v>0</v>
      </c>
    </row>
    <row r="26" spans="1:24" ht="17.25" customHeight="1">
      <c r="A26" s="798"/>
      <c r="B26" s="518" t="s">
        <v>213</v>
      </c>
      <c r="C26" s="734">
        <v>1339.0388461211851</v>
      </c>
      <c r="D26" s="734">
        <v>75.337211178999993</v>
      </c>
      <c r="E26" s="734">
        <v>11.923454558039369</v>
      </c>
      <c r="F26" s="734">
        <v>2004.7761675220577</v>
      </c>
      <c r="G26" s="734">
        <v>882.08717423530243</v>
      </c>
      <c r="H26" s="734">
        <v>186.06454872312236</v>
      </c>
      <c r="I26" s="734">
        <v>912.08430965690536</v>
      </c>
      <c r="J26" s="734">
        <v>197.96110912641316</v>
      </c>
      <c r="K26" s="734">
        <v>193.45821927188447</v>
      </c>
      <c r="L26" s="802">
        <v>5411.3317119956118</v>
      </c>
      <c r="M26" s="802">
        <v>371.5435247460627</v>
      </c>
      <c r="N26" s="734">
        <v>2206.1789177213495</v>
      </c>
      <c r="O26" s="734">
        <v>108.1456978807299</v>
      </c>
      <c r="P26" s="734">
        <v>123.99267812109949</v>
      </c>
      <c r="Q26" s="734">
        <v>1891.0584121980278</v>
      </c>
      <c r="R26" s="734">
        <v>95.703813397323401</v>
      </c>
      <c r="S26" s="734">
        <v>522.69187008648601</v>
      </c>
      <c r="T26" s="734">
        <v>4947.7613894050155</v>
      </c>
      <c r="U26" s="831">
        <v>10730.63662614669</v>
      </c>
      <c r="V26" s="889">
        <v>0</v>
      </c>
    </row>
    <row r="27" spans="1:24" ht="17.25" customHeight="1">
      <c r="A27" s="798"/>
      <c r="B27" s="518" t="s">
        <v>214</v>
      </c>
      <c r="C27" s="734">
        <v>1292.2863703094483</v>
      </c>
      <c r="D27" s="734">
        <v>74.661156770000005</v>
      </c>
      <c r="E27" s="734">
        <v>13.19290017561457</v>
      </c>
      <c r="F27" s="734">
        <v>2009.589623938793</v>
      </c>
      <c r="G27" s="734">
        <v>903.9228143952779</v>
      </c>
      <c r="H27" s="734">
        <v>169.52785716277472</v>
      </c>
      <c r="I27" s="734">
        <v>878.02179358464366</v>
      </c>
      <c r="J27" s="734">
        <v>147.51357589018502</v>
      </c>
      <c r="K27" s="734">
        <v>196.14829262447648</v>
      </c>
      <c r="L27" s="802">
        <v>5341.1725163365518</v>
      </c>
      <c r="M27" s="802">
        <v>454.44253734746621</v>
      </c>
      <c r="N27" s="734">
        <v>2261.5450850151483</v>
      </c>
      <c r="O27" s="734">
        <v>109.1633888960915</v>
      </c>
      <c r="P27" s="734">
        <v>133.67238106277776</v>
      </c>
      <c r="Q27" s="734">
        <v>1933.0181037870075</v>
      </c>
      <c r="R27" s="734">
        <v>99.499513170784923</v>
      </c>
      <c r="S27" s="734">
        <v>573.78981344844533</v>
      </c>
      <c r="T27" s="734">
        <v>5110.6882853802545</v>
      </c>
      <c r="U27" s="831">
        <v>10906.303339064274</v>
      </c>
      <c r="V27" s="889">
        <v>0</v>
      </c>
    </row>
    <row r="28" spans="1:24" ht="21" customHeight="1">
      <c r="A28" s="798">
        <v>2022</v>
      </c>
      <c r="B28" s="518" t="s">
        <v>211</v>
      </c>
      <c r="C28" s="734">
        <v>1272.8874681072139</v>
      </c>
      <c r="D28" s="734">
        <v>77.964137364243811</v>
      </c>
      <c r="E28" s="734">
        <v>13.954947454029213</v>
      </c>
      <c r="F28" s="734">
        <v>1744.7312950042751</v>
      </c>
      <c r="G28" s="734">
        <v>914.37285815409814</v>
      </c>
      <c r="H28" s="734">
        <v>171.81605701548023</v>
      </c>
      <c r="I28" s="734">
        <v>915.34782683940796</v>
      </c>
      <c r="J28" s="734">
        <v>157.94439559623643</v>
      </c>
      <c r="K28" s="734">
        <v>172.46201300293723</v>
      </c>
      <c r="L28" s="802">
        <v>5111.0745899387484</v>
      </c>
      <c r="M28" s="802">
        <v>420.95539642230779</v>
      </c>
      <c r="N28" s="734">
        <v>2644.9165922327184</v>
      </c>
      <c r="O28" s="734">
        <v>104.5640100301253</v>
      </c>
      <c r="P28" s="734">
        <v>133.33162861005917</v>
      </c>
      <c r="Q28" s="734">
        <v>1966.9291999491622</v>
      </c>
      <c r="R28" s="734">
        <v>98.278435222745159</v>
      </c>
      <c r="S28" s="734">
        <v>592.15850976697436</v>
      </c>
      <c r="T28" s="734">
        <v>5540.1783758117854</v>
      </c>
      <c r="U28" s="831">
        <v>11072.258362172841</v>
      </c>
      <c r="V28" s="889">
        <v>0</v>
      </c>
    </row>
    <row r="29" spans="1:24" ht="15.75">
      <c r="A29" s="798"/>
      <c r="B29" s="518" t="s">
        <v>212</v>
      </c>
      <c r="C29" s="734">
        <v>1239.0107733092552</v>
      </c>
      <c r="D29" s="734">
        <v>123.52506467121577</v>
      </c>
      <c r="E29" s="734">
        <v>14.964877637794267</v>
      </c>
      <c r="F29" s="734">
        <v>1689.3818617962752</v>
      </c>
      <c r="G29" s="734">
        <v>900.44172433464917</v>
      </c>
      <c r="H29" s="734">
        <v>162.86288492702451</v>
      </c>
      <c r="I29" s="734">
        <v>978.10815633590903</v>
      </c>
      <c r="J29" s="734">
        <v>156.82115981965887</v>
      </c>
      <c r="K29" s="734">
        <v>170.97467794240151</v>
      </c>
      <c r="L29" s="802">
        <v>5108.2753430121229</v>
      </c>
      <c r="M29" s="802">
        <v>593.11952129429164</v>
      </c>
      <c r="N29" s="734">
        <v>2688.1371468095381</v>
      </c>
      <c r="O29" s="734">
        <v>109.4340109290531</v>
      </c>
      <c r="P29" s="734">
        <v>128.67240437075148</v>
      </c>
      <c r="Q29" s="734">
        <v>2011.5949721791349</v>
      </c>
      <c r="R29" s="734">
        <v>101.8105090964238</v>
      </c>
      <c r="S29" s="734">
        <v>604.67301185048586</v>
      </c>
      <c r="T29" s="734">
        <v>5644.3420552353873</v>
      </c>
      <c r="U29" s="831">
        <v>11345.7369195418</v>
      </c>
      <c r="V29" s="889">
        <v>0</v>
      </c>
    </row>
    <row r="30" spans="1:24" ht="15.75">
      <c r="A30" s="1562"/>
      <c r="B30" s="841" t="s">
        <v>213</v>
      </c>
      <c r="C30" s="799">
        <v>1270.8125639905252</v>
      </c>
      <c r="D30" s="799">
        <v>126.67934960580212</v>
      </c>
      <c r="E30" s="799">
        <v>15.373006144235799</v>
      </c>
      <c r="F30" s="799">
        <v>1757.9880119806055</v>
      </c>
      <c r="G30" s="799">
        <v>867.04355504657462</v>
      </c>
      <c r="H30" s="799">
        <v>172.78722098473716</v>
      </c>
      <c r="I30" s="799">
        <v>1012.2970914224984</v>
      </c>
      <c r="J30" s="799">
        <v>149.28889695870458</v>
      </c>
      <c r="K30" s="799">
        <v>169.34195454967056</v>
      </c>
      <c r="L30" s="803">
        <v>5222.9807991749785</v>
      </c>
      <c r="M30" s="803">
        <v>646.2074943523196</v>
      </c>
      <c r="N30" s="799">
        <v>2724.0101966845932</v>
      </c>
      <c r="O30" s="799">
        <v>106.20664358897577</v>
      </c>
      <c r="P30" s="799">
        <v>133.3144555964497</v>
      </c>
      <c r="Q30" s="799">
        <v>1984.3549205109457</v>
      </c>
      <c r="R30" s="799">
        <v>106.66462290654165</v>
      </c>
      <c r="S30" s="799">
        <v>625.44006755266969</v>
      </c>
      <c r="T30" s="799">
        <v>5679.9909068401757</v>
      </c>
      <c r="U30" s="1563">
        <v>11549.179200367475</v>
      </c>
      <c r="V30" s="889">
        <v>0</v>
      </c>
    </row>
    <row r="31" spans="1:24" s="177" customFormat="1" ht="23.85" customHeight="1">
      <c r="A31" s="939">
        <v>2021</v>
      </c>
      <c r="B31" s="837" t="s">
        <v>390</v>
      </c>
      <c r="C31" s="802">
        <v>1270.4326138956421</v>
      </c>
      <c r="D31" s="802">
        <v>74.726278272000016</v>
      </c>
      <c r="E31" s="802">
        <v>12.286610094922928</v>
      </c>
      <c r="F31" s="802">
        <v>1997.6698106791632</v>
      </c>
      <c r="G31" s="802">
        <v>871.55540473256951</v>
      </c>
      <c r="H31" s="802">
        <v>177.47382043805254</v>
      </c>
      <c r="I31" s="802">
        <v>919.42681273210974</v>
      </c>
      <c r="J31" s="802">
        <v>197.34455612420493</v>
      </c>
      <c r="K31" s="802">
        <v>192.8546401726808</v>
      </c>
      <c r="L31" s="802">
        <v>5323.5613508444594</v>
      </c>
      <c r="M31" s="802">
        <v>391.16182093893002</v>
      </c>
      <c r="N31" s="802">
        <v>2234.8886431316446</v>
      </c>
      <c r="O31" s="802">
        <v>107.97015175364112</v>
      </c>
      <c r="P31" s="802">
        <v>119.57333051682144</v>
      </c>
      <c r="Q31" s="802">
        <v>1898.2428296196701</v>
      </c>
      <c r="R31" s="802">
        <v>95.117848490723119</v>
      </c>
      <c r="S31" s="802">
        <v>539.0234294978103</v>
      </c>
      <c r="T31" s="802">
        <v>4994.8362330103118</v>
      </c>
      <c r="U31" s="831">
        <v>10709.559404793701</v>
      </c>
      <c r="V31" s="345">
        <v>0</v>
      </c>
    </row>
    <row r="32" spans="1:24" ht="17.25" customHeight="1">
      <c r="A32" s="798"/>
      <c r="B32" s="518" t="s">
        <v>391</v>
      </c>
      <c r="C32" s="734">
        <v>1327.2904826898784</v>
      </c>
      <c r="D32" s="734">
        <v>75.204870534999998</v>
      </c>
      <c r="E32" s="734">
        <v>13.036140838265048</v>
      </c>
      <c r="F32" s="734">
        <v>2001.17425449756</v>
      </c>
      <c r="G32" s="734">
        <v>900.06969883465581</v>
      </c>
      <c r="H32" s="734">
        <v>178.24341976152863</v>
      </c>
      <c r="I32" s="734">
        <v>921.55341584227858</v>
      </c>
      <c r="J32" s="734">
        <v>197.87565256845085</v>
      </c>
      <c r="K32" s="734">
        <v>197.427345269348</v>
      </c>
      <c r="L32" s="734">
        <v>5416.5699371564187</v>
      </c>
      <c r="M32" s="734">
        <v>436.29719079277663</v>
      </c>
      <c r="N32" s="734">
        <v>2244.0801906865231</v>
      </c>
      <c r="O32" s="734">
        <v>108.62892611645751</v>
      </c>
      <c r="P32" s="734">
        <v>124.19500942493205</v>
      </c>
      <c r="Q32" s="734">
        <v>1921.5836279060443</v>
      </c>
      <c r="R32" s="734">
        <v>98.847457873756085</v>
      </c>
      <c r="S32" s="734">
        <v>556.25462119705014</v>
      </c>
      <c r="T32" s="734">
        <v>5053.5898332047618</v>
      </c>
      <c r="U32" s="894">
        <v>10906.456961153957</v>
      </c>
      <c r="V32" s="889">
        <v>0</v>
      </c>
    </row>
    <row r="33" spans="1:24" ht="17.25" customHeight="1">
      <c r="A33" s="798"/>
      <c r="B33" s="518" t="s">
        <v>392</v>
      </c>
      <c r="C33" s="734">
        <v>1292.2863703094483</v>
      </c>
      <c r="D33" s="734">
        <v>74.661156770000005</v>
      </c>
      <c r="E33" s="734">
        <v>13.19290017561457</v>
      </c>
      <c r="F33" s="734">
        <v>2009.589623938793</v>
      </c>
      <c r="G33" s="734">
        <v>903.9228143952779</v>
      </c>
      <c r="H33" s="734">
        <v>169.52785716277472</v>
      </c>
      <c r="I33" s="734">
        <v>878.02179358464366</v>
      </c>
      <c r="J33" s="734">
        <v>147.51357589018502</v>
      </c>
      <c r="K33" s="734">
        <v>196.14829262447648</v>
      </c>
      <c r="L33" s="734">
        <v>5341.1725163365518</v>
      </c>
      <c r="M33" s="734">
        <v>454.44253734746621</v>
      </c>
      <c r="N33" s="734">
        <v>2261.5450850151483</v>
      </c>
      <c r="O33" s="734">
        <v>109.1633888960915</v>
      </c>
      <c r="P33" s="734">
        <v>133.67238106277776</v>
      </c>
      <c r="Q33" s="734">
        <v>1933.0181037870075</v>
      </c>
      <c r="R33" s="734">
        <v>99.499513170784923</v>
      </c>
      <c r="S33" s="734">
        <v>573.78981344844533</v>
      </c>
      <c r="T33" s="734">
        <v>5110.6882853802545</v>
      </c>
      <c r="U33" s="894">
        <v>10906.303339064274</v>
      </c>
      <c r="V33" s="889">
        <v>0</v>
      </c>
    </row>
    <row r="34" spans="1:24" ht="21" customHeight="1">
      <c r="A34" s="798">
        <v>2022</v>
      </c>
      <c r="B34" s="518" t="s">
        <v>393</v>
      </c>
      <c r="C34" s="734">
        <v>1287.3893174661112</v>
      </c>
      <c r="D34" s="734">
        <v>77.130813906</v>
      </c>
      <c r="E34" s="734">
        <v>13.508687026309348</v>
      </c>
      <c r="F34" s="734">
        <v>2020.4198926774766</v>
      </c>
      <c r="G34" s="734">
        <v>890.63481719612651</v>
      </c>
      <c r="H34" s="734">
        <v>164.90811575915416</v>
      </c>
      <c r="I34" s="734">
        <v>853.80282426437623</v>
      </c>
      <c r="J34" s="734">
        <v>149.11790836588494</v>
      </c>
      <c r="K34" s="734">
        <v>173.65411629692193</v>
      </c>
      <c r="L34" s="734">
        <v>5307.746817532704</v>
      </c>
      <c r="M34" s="734">
        <v>470.55953709693677</v>
      </c>
      <c r="N34" s="734">
        <v>2259.7685276721236</v>
      </c>
      <c r="O34" s="734">
        <v>107.68616702340856</v>
      </c>
      <c r="P34" s="734">
        <v>127.03190625600163</v>
      </c>
      <c r="Q34" s="734">
        <v>1947.7591421521606</v>
      </c>
      <c r="R34" s="734">
        <v>96.608677167338087</v>
      </c>
      <c r="S34" s="734">
        <v>610.8156992948642</v>
      </c>
      <c r="T34" s="734">
        <v>5149.6601195658959</v>
      </c>
      <c r="U34" s="894">
        <v>10927.966474195537</v>
      </c>
      <c r="V34" s="889">
        <v>0</v>
      </c>
    </row>
    <row r="35" spans="1:24" ht="16.5" customHeight="1">
      <c r="A35" s="798"/>
      <c r="B35" s="518" t="s">
        <v>394</v>
      </c>
      <c r="C35" s="734">
        <v>1262.0251099309028</v>
      </c>
      <c r="D35" s="734">
        <v>77.320602650425101</v>
      </c>
      <c r="E35" s="734">
        <v>13.246861328876157</v>
      </c>
      <c r="F35" s="734">
        <v>1720.374733650036</v>
      </c>
      <c r="G35" s="734">
        <v>886.0582889535176</v>
      </c>
      <c r="H35" s="734">
        <v>170.28871044460902</v>
      </c>
      <c r="I35" s="734">
        <v>893.65869388725332</v>
      </c>
      <c r="J35" s="734">
        <v>156.93329113255797</v>
      </c>
      <c r="K35" s="734">
        <v>173.58048259706243</v>
      </c>
      <c r="L35" s="734">
        <v>5022.9730008456199</v>
      </c>
      <c r="M35" s="734">
        <v>481.83611943435079</v>
      </c>
      <c r="N35" s="734">
        <v>2607.6530856172326</v>
      </c>
      <c r="O35" s="734">
        <v>105.44007371194331</v>
      </c>
      <c r="P35" s="734">
        <v>128.89418900119975</v>
      </c>
      <c r="Q35" s="734">
        <v>1962.1909286986984</v>
      </c>
      <c r="R35" s="734">
        <v>96.875107031898125</v>
      </c>
      <c r="S35" s="734">
        <v>592.57870575116601</v>
      </c>
      <c r="T35" s="734">
        <v>5493.6820898121396</v>
      </c>
      <c r="U35" s="894">
        <v>10998.491210092108</v>
      </c>
      <c r="V35" s="889">
        <v>0</v>
      </c>
    </row>
    <row r="36" spans="1:24" ht="16.5" customHeight="1">
      <c r="A36" s="798"/>
      <c r="B36" s="518" t="s">
        <v>383</v>
      </c>
      <c r="C36" s="734">
        <v>1272.8874681072139</v>
      </c>
      <c r="D36" s="734">
        <v>77.964137364243811</v>
      </c>
      <c r="E36" s="734">
        <v>13.954947454029213</v>
      </c>
      <c r="F36" s="734">
        <v>1744.7312950042751</v>
      </c>
      <c r="G36" s="734">
        <v>914.37285815409814</v>
      </c>
      <c r="H36" s="734">
        <v>171.81605701548023</v>
      </c>
      <c r="I36" s="734">
        <v>915.34782683940796</v>
      </c>
      <c r="J36" s="734">
        <v>157.94439559623643</v>
      </c>
      <c r="K36" s="734">
        <v>172.46201300293723</v>
      </c>
      <c r="L36" s="734">
        <v>5111.0745899387484</v>
      </c>
      <c r="M36" s="734">
        <v>420.95539642230779</v>
      </c>
      <c r="N36" s="734">
        <v>2644.9165922327184</v>
      </c>
      <c r="O36" s="734">
        <v>104.5640100301253</v>
      </c>
      <c r="P36" s="734">
        <v>133.33162861005917</v>
      </c>
      <c r="Q36" s="734">
        <v>1966.9291999491622</v>
      </c>
      <c r="R36" s="734">
        <v>98.278435222745159</v>
      </c>
      <c r="S36" s="734">
        <v>592.15850976697436</v>
      </c>
      <c r="T36" s="734">
        <v>5540.1783758117854</v>
      </c>
      <c r="U36" s="894">
        <v>11072.258362172841</v>
      </c>
      <c r="V36" s="889">
        <v>0</v>
      </c>
    </row>
    <row r="37" spans="1:24" ht="16.5" customHeight="1">
      <c r="A37" s="798"/>
      <c r="B37" s="518" t="s">
        <v>384</v>
      </c>
      <c r="C37" s="734">
        <v>1355.5050929243775</v>
      </c>
      <c r="D37" s="734">
        <v>122.0445588697938</v>
      </c>
      <c r="E37" s="734">
        <v>14.441152600096625</v>
      </c>
      <c r="F37" s="734">
        <v>1735.7562899057207</v>
      </c>
      <c r="G37" s="734">
        <v>942.47407370324095</v>
      </c>
      <c r="H37" s="734">
        <v>166.67651620575577</v>
      </c>
      <c r="I37" s="734">
        <v>957.58192594723369</v>
      </c>
      <c r="J37" s="734">
        <v>173.58344443162682</v>
      </c>
      <c r="K37" s="734">
        <v>172.67334386581786</v>
      </c>
      <c r="L37" s="734">
        <v>5294.4696101562195</v>
      </c>
      <c r="M37" s="734">
        <v>383.59663232525963</v>
      </c>
      <c r="N37" s="734">
        <v>2645.5097792805259</v>
      </c>
      <c r="O37" s="734">
        <v>106.46096358680026</v>
      </c>
      <c r="P37" s="734">
        <v>133.09143534960552</v>
      </c>
      <c r="Q37" s="734">
        <v>1975.346330792087</v>
      </c>
      <c r="R37" s="734">
        <v>98.019541645593407</v>
      </c>
      <c r="S37" s="734">
        <v>566.00517048431618</v>
      </c>
      <c r="T37" s="734">
        <v>5524.4332211389283</v>
      </c>
      <c r="U37" s="894">
        <v>11202.499463620405</v>
      </c>
      <c r="V37" s="889">
        <v>0</v>
      </c>
    </row>
    <row r="38" spans="1:24" ht="16.5" customHeight="1">
      <c r="A38" s="798"/>
      <c r="B38" s="518" t="s">
        <v>385</v>
      </c>
      <c r="C38" s="734">
        <v>1293.8338584989394</v>
      </c>
      <c r="D38" s="734">
        <v>122.38969295037916</v>
      </c>
      <c r="E38" s="734">
        <v>14.521074218588023</v>
      </c>
      <c r="F38" s="734">
        <v>1697.7184179827891</v>
      </c>
      <c r="G38" s="734">
        <v>907.87377906512177</v>
      </c>
      <c r="H38" s="734">
        <v>170.41051704614898</v>
      </c>
      <c r="I38" s="734">
        <v>994.57130947181497</v>
      </c>
      <c r="J38" s="734">
        <v>172.81183817398542</v>
      </c>
      <c r="K38" s="734">
        <v>171.44079954702002</v>
      </c>
      <c r="L38" s="734">
        <v>5201.3186492337809</v>
      </c>
      <c r="M38" s="734">
        <v>484.93961832209817</v>
      </c>
      <c r="N38" s="734">
        <v>2648.2370100511444</v>
      </c>
      <c r="O38" s="734">
        <v>109.28346545756234</v>
      </c>
      <c r="P38" s="734">
        <v>131.62462508194318</v>
      </c>
      <c r="Q38" s="734">
        <v>1994.3207452206764</v>
      </c>
      <c r="R38" s="734">
        <v>103.46165319167899</v>
      </c>
      <c r="S38" s="734">
        <v>582.65596683747253</v>
      </c>
      <c r="T38" s="734">
        <v>5569.5734658404781</v>
      </c>
      <c r="U38" s="894">
        <v>11255.831733396359</v>
      </c>
      <c r="V38" s="889">
        <v>0</v>
      </c>
    </row>
    <row r="39" spans="1:24" ht="16.5" customHeight="1">
      <c r="A39" s="798"/>
      <c r="B39" s="518" t="s">
        <v>386</v>
      </c>
      <c r="C39" s="734">
        <v>1239.0107733092552</v>
      </c>
      <c r="D39" s="734">
        <v>123.52506467121577</v>
      </c>
      <c r="E39" s="734">
        <v>14.964877637794267</v>
      </c>
      <c r="F39" s="734">
        <v>1689.3818617962752</v>
      </c>
      <c r="G39" s="734">
        <v>900.44172433464917</v>
      </c>
      <c r="H39" s="734">
        <v>162.86288492702451</v>
      </c>
      <c r="I39" s="734">
        <v>978.10815633590903</v>
      </c>
      <c r="J39" s="734">
        <v>156.82115981965887</v>
      </c>
      <c r="K39" s="734">
        <v>170.97467794240151</v>
      </c>
      <c r="L39" s="734">
        <v>5108.2753430121229</v>
      </c>
      <c r="M39" s="734">
        <v>593.11952129429164</v>
      </c>
      <c r="N39" s="734">
        <v>2688.1371468095381</v>
      </c>
      <c r="O39" s="734">
        <v>109.4340109290531</v>
      </c>
      <c r="P39" s="734">
        <v>128.67240437075148</v>
      </c>
      <c r="Q39" s="734">
        <v>2011.5949721791349</v>
      </c>
      <c r="R39" s="734">
        <v>101.8105090964238</v>
      </c>
      <c r="S39" s="734">
        <v>604.67301185048586</v>
      </c>
      <c r="T39" s="734">
        <v>5644.3420552353873</v>
      </c>
      <c r="U39" s="894">
        <v>11345.7369195418</v>
      </c>
      <c r="V39" s="889">
        <v>0</v>
      </c>
    </row>
    <row r="40" spans="1:24" ht="16.5" customHeight="1">
      <c r="A40" s="798"/>
      <c r="B40" s="518" t="s">
        <v>387</v>
      </c>
      <c r="C40" s="734">
        <v>1222.2291715969541</v>
      </c>
      <c r="D40" s="734">
        <v>125.09370294871361</v>
      </c>
      <c r="E40" s="734">
        <v>15.181066921814228</v>
      </c>
      <c r="F40" s="734">
        <v>1701.6644029520826</v>
      </c>
      <c r="G40" s="734">
        <v>910.6163712395296</v>
      </c>
      <c r="H40" s="734">
        <v>175.93930149827798</v>
      </c>
      <c r="I40" s="734">
        <v>960.58930964963838</v>
      </c>
      <c r="J40" s="734">
        <v>154.7834365643144</v>
      </c>
      <c r="K40" s="734">
        <v>170.77582282787696</v>
      </c>
      <c r="L40" s="734">
        <v>5111.293326807011</v>
      </c>
      <c r="M40" s="734">
        <v>619.56426556511553</v>
      </c>
      <c r="N40" s="734">
        <v>2696.3504423192162</v>
      </c>
      <c r="O40" s="734">
        <v>106.73469988127962</v>
      </c>
      <c r="P40" s="734">
        <v>131.77680217054112</v>
      </c>
      <c r="Q40" s="734">
        <v>2000.6471131696803</v>
      </c>
      <c r="R40" s="734">
        <v>103.21698134631319</v>
      </c>
      <c r="S40" s="734">
        <v>599.74116749022846</v>
      </c>
      <c r="T40" s="734">
        <v>5638.4372063772598</v>
      </c>
      <c r="U40" s="894">
        <v>11369.324798749385</v>
      </c>
      <c r="V40" s="889">
        <v>0</v>
      </c>
      <c r="W40" s="889">
        <v>0</v>
      </c>
      <c r="X40" s="889">
        <v>0</v>
      </c>
    </row>
    <row r="41" spans="1:24" ht="16.5" customHeight="1">
      <c r="A41" s="798"/>
      <c r="B41" s="518" t="s">
        <v>388</v>
      </c>
      <c r="C41" s="734">
        <v>1247.1646081041115</v>
      </c>
      <c r="D41" s="734">
        <v>126.28687662571473</v>
      </c>
      <c r="E41" s="734">
        <v>15.112032623325433</v>
      </c>
      <c r="F41" s="734">
        <v>1707.100243535079</v>
      </c>
      <c r="G41" s="734">
        <v>919.37923632245429</v>
      </c>
      <c r="H41" s="734">
        <v>171.14225225473379</v>
      </c>
      <c r="I41" s="734">
        <v>985.52900038203222</v>
      </c>
      <c r="J41" s="734">
        <v>153.91388218410171</v>
      </c>
      <c r="K41" s="734">
        <v>169.47261755515092</v>
      </c>
      <c r="L41" s="734">
        <v>5171.7142498474514</v>
      </c>
      <c r="M41" s="734">
        <v>617.05447638613532</v>
      </c>
      <c r="N41" s="734">
        <v>2703.6204158449073</v>
      </c>
      <c r="O41" s="734">
        <v>106.56063769633745</v>
      </c>
      <c r="P41" s="734">
        <v>129.077379385337</v>
      </c>
      <c r="Q41" s="734">
        <v>2000.9463992171197</v>
      </c>
      <c r="R41" s="734">
        <v>105.4082547426036</v>
      </c>
      <c r="S41" s="734">
        <v>573.26454008316421</v>
      </c>
      <c r="T41" s="734">
        <v>5618.877626969469</v>
      </c>
      <c r="U41" s="894">
        <v>11407.656353203056</v>
      </c>
      <c r="V41" s="889">
        <v>0</v>
      </c>
      <c r="W41" s="889">
        <v>0</v>
      </c>
      <c r="X41" s="889">
        <v>0</v>
      </c>
    </row>
    <row r="42" spans="1:24" ht="16.5" customHeight="1">
      <c r="A42" s="798"/>
      <c r="B42" s="518" t="s">
        <v>389</v>
      </c>
      <c r="C42" s="734">
        <v>1270.8125639905252</v>
      </c>
      <c r="D42" s="734">
        <v>126.67934960580212</v>
      </c>
      <c r="E42" s="734">
        <v>15.373006144235799</v>
      </c>
      <c r="F42" s="734">
        <v>1757.9880119806055</v>
      </c>
      <c r="G42" s="734">
        <v>867.04355504657462</v>
      </c>
      <c r="H42" s="734">
        <v>172.78722098473716</v>
      </c>
      <c r="I42" s="734">
        <v>1012.2970914224984</v>
      </c>
      <c r="J42" s="734">
        <v>149.28889695870458</v>
      </c>
      <c r="K42" s="734">
        <v>169.34195454967056</v>
      </c>
      <c r="L42" s="734">
        <v>5222.9807991749785</v>
      </c>
      <c r="M42" s="734">
        <v>646.2074943523196</v>
      </c>
      <c r="N42" s="734">
        <v>2724.0101966845932</v>
      </c>
      <c r="O42" s="734">
        <v>106.20664358897577</v>
      </c>
      <c r="P42" s="734">
        <v>133.3144555964497</v>
      </c>
      <c r="Q42" s="734">
        <v>1984.3549205109457</v>
      </c>
      <c r="R42" s="734">
        <v>106.66462290654165</v>
      </c>
      <c r="S42" s="734">
        <v>625.44006755266969</v>
      </c>
      <c r="T42" s="734">
        <v>5679.9909068401757</v>
      </c>
      <c r="U42" s="894">
        <v>11549.179200367475</v>
      </c>
      <c r="V42" s="889">
        <v>0</v>
      </c>
      <c r="W42" s="889">
        <v>0</v>
      </c>
      <c r="X42" s="889">
        <v>0</v>
      </c>
    </row>
    <row r="43" spans="1:24" ht="16.5" customHeight="1">
      <c r="A43" s="798"/>
      <c r="B43" s="518" t="s">
        <v>390</v>
      </c>
      <c r="C43" s="734">
        <v>1261.803651689816</v>
      </c>
      <c r="D43" s="734">
        <v>133.77959123816942</v>
      </c>
      <c r="E43" s="734">
        <v>15.660951541873157</v>
      </c>
      <c r="F43" s="734">
        <v>1732.4932723405243</v>
      </c>
      <c r="G43" s="734">
        <v>884.88931745792479</v>
      </c>
      <c r="H43" s="734">
        <v>171.73757060045307</v>
      </c>
      <c r="I43" s="734">
        <v>1005.2820496620523</v>
      </c>
      <c r="J43" s="734">
        <v>152.01987172102727</v>
      </c>
      <c r="K43" s="734">
        <v>168.19159158593462</v>
      </c>
      <c r="L43" s="734">
        <v>5205.6664045308135</v>
      </c>
      <c r="M43" s="734">
        <v>518.03973970987249</v>
      </c>
      <c r="N43" s="734">
        <v>2739.3663647387166</v>
      </c>
      <c r="O43" s="734">
        <v>107.33763072448548</v>
      </c>
      <c r="P43" s="734">
        <v>129.04469722361858</v>
      </c>
      <c r="Q43" s="734">
        <v>1984.2751007832801</v>
      </c>
      <c r="R43" s="734">
        <v>108.23658524201505</v>
      </c>
      <c r="S43" s="734">
        <v>587.37442852946629</v>
      </c>
      <c r="T43" s="734">
        <v>5655.6348072415822</v>
      </c>
      <c r="U43" s="894">
        <v>11379.340951482267</v>
      </c>
      <c r="V43" s="889">
        <v>0</v>
      </c>
      <c r="W43" s="889">
        <v>0</v>
      </c>
      <c r="X43" s="889">
        <v>0</v>
      </c>
    </row>
    <row r="44" spans="1:24" s="303" customFormat="1" ht="20.25" customHeight="1">
      <c r="A44" s="250" t="s">
        <v>805</v>
      </c>
      <c r="B44" s="250"/>
      <c r="C44" s="250"/>
      <c r="D44" s="250"/>
      <c r="E44" s="250"/>
      <c r="F44" s="250"/>
      <c r="G44" s="250"/>
      <c r="H44" s="250"/>
      <c r="I44" s="250"/>
      <c r="J44" s="250"/>
      <c r="K44" s="250"/>
      <c r="L44" s="250"/>
      <c r="M44" s="250"/>
      <c r="N44" s="250"/>
      <c r="O44" s="250"/>
      <c r="P44" s="250"/>
      <c r="Q44" s="250"/>
      <c r="R44" s="250"/>
      <c r="S44" s="250"/>
      <c r="T44" s="439"/>
      <c r="U44" s="439" t="s">
        <v>806</v>
      </c>
    </row>
    <row r="45" spans="1:24" s="413" customFormat="1">
      <c r="A45" s="303"/>
      <c r="D45" s="410"/>
      <c r="E45" s="410"/>
      <c r="F45" s="410"/>
      <c r="G45" s="410"/>
      <c r="H45" s="410"/>
      <c r="I45" s="410"/>
      <c r="J45" s="410"/>
      <c r="K45" s="410"/>
      <c r="L45" s="411"/>
      <c r="N45" s="410"/>
      <c r="O45" s="410"/>
      <c r="P45" s="410"/>
      <c r="U45" s="1132"/>
    </row>
    <row r="46" spans="1:24" s="413" customFormat="1">
      <c r="A46" s="303"/>
      <c r="D46" s="410"/>
      <c r="E46" s="410"/>
      <c r="F46" s="410"/>
      <c r="G46" s="410"/>
      <c r="H46" s="410"/>
      <c r="I46" s="410"/>
      <c r="J46" s="410"/>
      <c r="K46" s="410"/>
      <c r="L46" s="411"/>
      <c r="N46" s="410"/>
      <c r="O46" s="410"/>
      <c r="P46" s="410"/>
      <c r="U46" s="1132"/>
    </row>
    <row r="47" spans="1:24">
      <c r="A47" s="384" t="s">
        <v>807</v>
      </c>
      <c r="B47" s="384"/>
      <c r="C47" s="384"/>
      <c r="D47" s="384"/>
      <c r="E47" s="384"/>
      <c r="F47" s="384"/>
      <c r="G47" s="384"/>
      <c r="H47" s="384"/>
      <c r="I47" s="384"/>
      <c r="J47" s="384"/>
      <c r="K47" s="384"/>
      <c r="L47" s="384"/>
      <c r="M47" s="384"/>
      <c r="N47" s="384"/>
      <c r="O47" s="384"/>
      <c r="P47" s="384"/>
      <c r="Q47" s="384"/>
      <c r="R47" s="384"/>
      <c r="S47" s="384"/>
      <c r="T47" s="384"/>
      <c r="U47" s="1132"/>
    </row>
    <row r="48" spans="1:24" ht="14.85" customHeight="1">
      <c r="C48" s="442"/>
      <c r="D48" s="442"/>
      <c r="E48" s="442"/>
      <c r="F48" s="442"/>
      <c r="G48" s="442"/>
      <c r="H48" s="442"/>
      <c r="I48" s="442"/>
      <c r="J48" s="442"/>
      <c r="K48" s="442"/>
      <c r="L48" s="442"/>
      <c r="M48" s="442"/>
      <c r="N48" s="442"/>
      <c r="O48" s="442"/>
      <c r="P48" s="442"/>
      <c r="Q48" s="442"/>
      <c r="R48" s="442"/>
      <c r="S48" s="442"/>
      <c r="T48" s="442"/>
      <c r="U48" s="1132"/>
    </row>
    <row r="49" spans="21:21" ht="14.85" customHeight="1">
      <c r="U49" s="1132"/>
    </row>
    <row r="50" spans="21:21">
      <c r="U50" s="1132"/>
    </row>
    <row r="51" spans="21:21">
      <c r="U51" s="318"/>
    </row>
    <row r="53" spans="21:21">
      <c r="U53" s="379"/>
    </row>
  </sheetData>
  <mergeCells count="1">
    <mergeCell ref="A9:B11"/>
  </mergeCells>
  <printOptions horizontalCentered="1" verticalCentered="1"/>
  <pageMargins left="0" right="0" top="0" bottom="0" header="0.3" footer="0.3"/>
  <pageSetup paperSize="9" scale="62" orientation="landscape" horizontalDpi="300" verticalDpi="300"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7"/>
  <dimension ref="A1:E46"/>
  <sheetViews>
    <sheetView zoomScale="80" zoomScaleNormal="80" workbookViewId="0">
      <pane ySplit="8" topLeftCell="A9" activePane="bottomLeft" state="frozen"/>
      <selection sqref="A1:XFD1048576"/>
      <selection pane="bottomLeft" activeCell="M24" sqref="M24"/>
    </sheetView>
  </sheetViews>
  <sheetFormatPr defaultColWidth="19.7109375" defaultRowHeight="15"/>
  <cols>
    <col min="1" max="2" width="9.28515625" style="8" customWidth="1"/>
    <col min="3" max="5" width="33.7109375" style="8" customWidth="1"/>
    <col min="6" max="219" width="7.85546875" style="8" customWidth="1"/>
    <col min="220" max="221" width="9.28515625" style="8" customWidth="1"/>
    <col min="222" max="16384" width="19.7109375" style="8"/>
  </cols>
  <sheetData>
    <row r="1" spans="1:5" s="985" customFormat="1" ht="18">
      <c r="A1" s="16" t="s">
        <v>1738</v>
      </c>
      <c r="B1" s="1558"/>
      <c r="C1" s="1558"/>
      <c r="D1" s="1558"/>
      <c r="E1" s="1558"/>
    </row>
    <row r="2" spans="1:5" s="378" customFormat="1" ht="21.2" customHeight="1">
      <c r="A2" s="1315" t="s">
        <v>808</v>
      </c>
      <c r="B2" s="379"/>
      <c r="C2" s="379"/>
      <c r="D2" s="379"/>
      <c r="E2" s="379"/>
    </row>
    <row r="3" spans="1:5" s="378" customFormat="1" ht="21.2" customHeight="1">
      <c r="A3" s="1315" t="s">
        <v>809</v>
      </c>
      <c r="B3" s="379"/>
      <c r="C3" s="379"/>
      <c r="D3" s="379"/>
      <c r="E3" s="379"/>
    </row>
    <row r="4" spans="1:5" s="378" customFormat="1" ht="18">
      <c r="A4" s="274" t="s">
        <v>810</v>
      </c>
      <c r="B4" s="379"/>
      <c r="C4" s="379"/>
      <c r="D4" s="379"/>
      <c r="E4" s="379"/>
    </row>
    <row r="5" spans="1:5" s="378" customFormat="1" ht="18">
      <c r="A5" s="274" t="s">
        <v>811</v>
      </c>
      <c r="B5" s="379"/>
      <c r="C5" s="379"/>
      <c r="D5" s="379"/>
      <c r="E5" s="379"/>
    </row>
    <row r="6" spans="1:5" s="26" customFormat="1">
      <c r="A6" s="1559" t="s">
        <v>339</v>
      </c>
      <c r="C6" s="988"/>
      <c r="D6" s="989"/>
      <c r="E6" s="20" t="s">
        <v>340</v>
      </c>
    </row>
    <row r="7" spans="1:5" s="39" customFormat="1" ht="22.7" customHeight="1">
      <c r="A7" s="1560" t="s">
        <v>349</v>
      </c>
      <c r="B7" s="110"/>
      <c r="C7" s="1097" t="s">
        <v>403</v>
      </c>
      <c r="D7" s="1097" t="s">
        <v>812</v>
      </c>
      <c r="E7" s="91" t="s">
        <v>352</v>
      </c>
    </row>
    <row r="8" spans="1:5" s="39" customFormat="1" ht="22.7" customHeight="1">
      <c r="A8" s="85" t="s">
        <v>357</v>
      </c>
      <c r="B8" s="86"/>
      <c r="C8" s="88" t="s">
        <v>376</v>
      </c>
      <c r="D8" s="1561" t="s">
        <v>1683</v>
      </c>
      <c r="E8" s="88" t="s">
        <v>363</v>
      </c>
    </row>
    <row r="9" spans="1:5" s="318" customFormat="1" ht="20.25" hidden="1" customHeight="1">
      <c r="A9" s="836">
        <v>2014</v>
      </c>
      <c r="B9" s="1011" t="s">
        <v>211</v>
      </c>
      <c r="C9" s="719">
        <v>7041.1455061431152</v>
      </c>
      <c r="D9" s="719">
        <v>333.31071200000002</v>
      </c>
      <c r="E9" s="719">
        <v>7374.4362181431152</v>
      </c>
    </row>
    <row r="10" spans="1:5" s="405" customFormat="1" ht="14.25" hidden="1" customHeight="1">
      <c r="A10" s="353"/>
      <c r="B10" s="404" t="s">
        <v>212</v>
      </c>
      <c r="C10" s="719">
        <v>7114.8765485795238</v>
      </c>
      <c r="D10" s="719">
        <v>353.11848800000001</v>
      </c>
      <c r="E10" s="718">
        <v>7467.9950365795239</v>
      </c>
    </row>
    <row r="11" spans="1:5" s="405" customFormat="1" ht="14.25" hidden="1" customHeight="1">
      <c r="A11" s="353"/>
      <c r="B11" s="404" t="s">
        <v>213</v>
      </c>
      <c r="C11" s="719">
        <v>7260.6246216068557</v>
      </c>
      <c r="D11" s="719">
        <v>346.63682400000005</v>
      </c>
      <c r="E11" s="718">
        <v>7607.2114456068557</v>
      </c>
    </row>
    <row r="12" spans="1:5" s="405" customFormat="1" ht="14.25" hidden="1" customHeight="1">
      <c r="A12" s="353"/>
      <c r="B12" s="404" t="s">
        <v>214</v>
      </c>
      <c r="C12" s="719">
        <v>7116.3996957363988</v>
      </c>
      <c r="D12" s="719">
        <v>347.35</v>
      </c>
      <c r="E12" s="718">
        <v>7463.7596957363994</v>
      </c>
    </row>
    <row r="13" spans="1:5" s="5" customFormat="1" ht="20.25" customHeight="1">
      <c r="A13" s="836">
        <v>2015</v>
      </c>
      <c r="B13" s="1011" t="s">
        <v>211</v>
      </c>
      <c r="C13" s="719">
        <v>7429.0648721178859</v>
      </c>
      <c r="D13" s="719">
        <v>365.11599999999999</v>
      </c>
      <c r="E13" s="719">
        <v>7794.1808721178859</v>
      </c>
    </row>
    <row r="14" spans="1:5">
      <c r="A14" s="353"/>
      <c r="B14" s="404" t="s">
        <v>212</v>
      </c>
      <c r="C14" s="719">
        <v>7661.1696763047539</v>
      </c>
      <c r="D14" s="719">
        <v>368.19299999999998</v>
      </c>
      <c r="E14" s="718">
        <v>8029.3626763047541</v>
      </c>
    </row>
    <row r="15" spans="1:5">
      <c r="A15" s="353"/>
      <c r="B15" s="404" t="s">
        <v>213</v>
      </c>
      <c r="C15" s="719">
        <v>7745.3012682024037</v>
      </c>
      <c r="D15" s="719">
        <v>385.29500000000002</v>
      </c>
      <c r="E15" s="718">
        <v>8130.5962682024037</v>
      </c>
    </row>
    <row r="16" spans="1:5">
      <c r="A16" s="353"/>
      <c r="B16" s="404" t="s">
        <v>214</v>
      </c>
      <c r="C16" s="719">
        <v>7845.7133272364581</v>
      </c>
      <c r="D16" s="719">
        <v>407.38934</v>
      </c>
      <c r="E16" s="718">
        <v>8253.0926672364585</v>
      </c>
    </row>
    <row r="17" spans="1:5" s="5" customFormat="1" ht="20.25" customHeight="1">
      <c r="A17" s="836">
        <v>2016</v>
      </c>
      <c r="B17" s="1011" t="s">
        <v>211</v>
      </c>
      <c r="C17" s="719">
        <v>7944.2417969517719</v>
      </c>
      <c r="D17" s="719">
        <v>386.84271000000001</v>
      </c>
      <c r="E17" s="719">
        <v>8331.0345069517734</v>
      </c>
    </row>
    <row r="18" spans="1:5">
      <c r="A18" s="353"/>
      <c r="B18" s="404" t="s">
        <v>212</v>
      </c>
      <c r="C18" s="719">
        <v>7998.2552485227725</v>
      </c>
      <c r="D18" s="719">
        <v>410.05599999999998</v>
      </c>
      <c r="E18" s="718">
        <v>8408.3612485227713</v>
      </c>
    </row>
    <row r="19" spans="1:5">
      <c r="A19" s="353"/>
      <c r="B19" s="404" t="s">
        <v>213</v>
      </c>
      <c r="C19" s="719">
        <v>8050.0708273622668</v>
      </c>
      <c r="D19" s="719">
        <v>425.18853000000001</v>
      </c>
      <c r="E19" s="718">
        <v>8475.2593573622671</v>
      </c>
    </row>
    <row r="20" spans="1:5">
      <c r="A20" s="353"/>
      <c r="B20" s="404" t="s">
        <v>214</v>
      </c>
      <c r="C20" s="719">
        <v>8062.6885616301388</v>
      </c>
      <c r="D20" s="719">
        <v>438.07540999999998</v>
      </c>
      <c r="E20" s="718">
        <v>8500.7739716301385</v>
      </c>
    </row>
    <row r="21" spans="1:5" s="5" customFormat="1" ht="20.25" customHeight="1">
      <c r="A21" s="836">
        <v>2017</v>
      </c>
      <c r="B21" s="1011" t="s">
        <v>211</v>
      </c>
      <c r="C21" s="719">
        <v>8178.5041545855274</v>
      </c>
      <c r="D21" s="719">
        <v>435.86081999999999</v>
      </c>
      <c r="E21" s="719">
        <v>8614.3649745855273</v>
      </c>
    </row>
    <row r="22" spans="1:5">
      <c r="A22" s="353"/>
      <c r="B22" s="404" t="s">
        <v>212</v>
      </c>
      <c r="C22" s="719">
        <v>8252.4678192411138</v>
      </c>
      <c r="D22" s="719">
        <v>431.78778999999997</v>
      </c>
      <c r="E22" s="718">
        <v>8684.2556092411141</v>
      </c>
    </row>
    <row r="23" spans="1:5">
      <c r="A23" s="353"/>
      <c r="B23" s="404" t="s">
        <v>213</v>
      </c>
      <c r="C23" s="719">
        <v>8436.957759661982</v>
      </c>
      <c r="D23" s="719">
        <v>455.39656999999994</v>
      </c>
      <c r="E23" s="718">
        <v>8892.3543296619828</v>
      </c>
    </row>
    <row r="24" spans="1:5">
      <c r="A24" s="353"/>
      <c r="B24" s="404" t="s">
        <v>214</v>
      </c>
      <c r="C24" s="719">
        <v>8699.124279419173</v>
      </c>
      <c r="D24" s="719">
        <v>435.53227999999996</v>
      </c>
      <c r="E24" s="718">
        <v>9134.636559419172</v>
      </c>
    </row>
    <row r="25" spans="1:5" s="5" customFormat="1" ht="20.25" customHeight="1">
      <c r="A25" s="836">
        <v>2018</v>
      </c>
      <c r="B25" s="1011" t="s">
        <v>211</v>
      </c>
      <c r="C25" s="719">
        <v>8986.7775897897918</v>
      </c>
      <c r="D25" s="719">
        <v>455.50196</v>
      </c>
      <c r="E25" s="719">
        <v>9442.2795497897914</v>
      </c>
    </row>
    <row r="26" spans="1:5">
      <c r="A26" s="353"/>
      <c r="B26" s="404" t="s">
        <v>212</v>
      </c>
      <c r="C26" s="719">
        <v>9202.3386112149165</v>
      </c>
      <c r="D26" s="719">
        <v>463.52499999999998</v>
      </c>
      <c r="E26" s="718">
        <v>9665.8436112149157</v>
      </c>
    </row>
    <row r="27" spans="1:5">
      <c r="A27" s="353"/>
      <c r="B27" s="404" t="s">
        <v>213</v>
      </c>
      <c r="C27" s="719">
        <v>9783.7296130007235</v>
      </c>
      <c r="D27" s="719">
        <v>474.12524999999999</v>
      </c>
      <c r="E27" s="718">
        <v>10257.854863000723</v>
      </c>
    </row>
    <row r="28" spans="1:5">
      <c r="A28" s="353"/>
      <c r="B28" s="404" t="s">
        <v>214</v>
      </c>
      <c r="C28" s="719">
        <v>9519.8911722057455</v>
      </c>
      <c r="D28" s="719">
        <v>480.35700000000003</v>
      </c>
      <c r="E28" s="718">
        <v>10000.258172205746</v>
      </c>
    </row>
    <row r="29" spans="1:5" ht="20.25" customHeight="1">
      <c r="A29" s="836">
        <v>2019</v>
      </c>
      <c r="B29" s="1011" t="s">
        <v>211</v>
      </c>
      <c r="C29" s="719">
        <v>9623.1739906865823</v>
      </c>
      <c r="D29" s="719">
        <v>471.315</v>
      </c>
      <c r="E29" s="719">
        <v>10094.518990686583</v>
      </c>
    </row>
    <row r="30" spans="1:5" s="5" customFormat="1" ht="15" customHeight="1">
      <c r="A30" s="836"/>
      <c r="B30" s="1011" t="s">
        <v>212</v>
      </c>
      <c r="C30" s="719">
        <v>9887.3332244197209</v>
      </c>
      <c r="D30" s="719">
        <v>469.25713807653727</v>
      </c>
      <c r="E30" s="719">
        <v>10356.590362496258</v>
      </c>
    </row>
    <row r="31" spans="1:5" s="5" customFormat="1" ht="15" customHeight="1">
      <c r="A31" s="836"/>
      <c r="B31" s="1011" t="s">
        <v>213</v>
      </c>
      <c r="C31" s="719">
        <v>9783.7296130007235</v>
      </c>
      <c r="D31" s="719">
        <v>505.82149599999997</v>
      </c>
      <c r="E31" s="719">
        <v>10289.541109000724</v>
      </c>
    </row>
    <row r="32" spans="1:5" s="5" customFormat="1" ht="15" customHeight="1">
      <c r="A32" s="836"/>
      <c r="B32" s="1011" t="s">
        <v>214</v>
      </c>
      <c r="C32" s="719">
        <v>9736.3989501659489</v>
      </c>
      <c r="D32" s="719">
        <v>508.60300000000001</v>
      </c>
      <c r="E32" s="719">
        <v>10244.991950165948</v>
      </c>
    </row>
    <row r="33" spans="1:5" s="5" customFormat="1" ht="21" customHeight="1">
      <c r="A33" s="836">
        <v>2020</v>
      </c>
      <c r="B33" s="1011" t="s">
        <v>211</v>
      </c>
      <c r="C33" s="719">
        <v>10125.599310966511</v>
      </c>
      <c r="D33" s="719">
        <v>450.98899999999998</v>
      </c>
      <c r="E33" s="719">
        <v>10576.58831096651</v>
      </c>
    </row>
    <row r="34" spans="1:5">
      <c r="A34" s="353"/>
      <c r="B34" s="404" t="s">
        <v>212</v>
      </c>
      <c r="C34" s="719">
        <v>10181.708217173877</v>
      </c>
      <c r="D34" s="719">
        <v>420.44170277622788</v>
      </c>
      <c r="E34" s="718">
        <v>10602.149919950105</v>
      </c>
    </row>
    <row r="35" spans="1:5">
      <c r="A35" s="353"/>
      <c r="B35" s="404" t="s">
        <v>213</v>
      </c>
      <c r="C35" s="719">
        <v>10196.731936263444</v>
      </c>
      <c r="D35" s="719">
        <v>426.11181207388859</v>
      </c>
      <c r="E35" s="718">
        <v>10622.843748337333</v>
      </c>
    </row>
    <row r="36" spans="1:5">
      <c r="A36" s="353"/>
      <c r="B36" s="404" t="s">
        <v>214</v>
      </c>
      <c r="C36" s="719">
        <v>10413.786929066708</v>
      </c>
      <c r="D36" s="719">
        <v>413.07799999999997</v>
      </c>
      <c r="E36" s="718">
        <v>10826.864929066707</v>
      </c>
    </row>
    <row r="37" spans="1:5" s="5" customFormat="1" ht="21" customHeight="1">
      <c r="A37" s="836">
        <v>2021</v>
      </c>
      <c r="B37" s="1011" t="s">
        <v>211</v>
      </c>
      <c r="C37" s="719">
        <v>10556.732305438796</v>
      </c>
      <c r="D37" s="719">
        <v>393.97699999999998</v>
      </c>
      <c r="E37" s="1046">
        <v>10950.709305438797</v>
      </c>
    </row>
    <row r="38" spans="1:5">
      <c r="A38" s="353"/>
      <c r="B38" s="404" t="s">
        <v>212</v>
      </c>
      <c r="C38" s="719">
        <v>10718.958351654859</v>
      </c>
      <c r="D38" s="719">
        <v>382.32794491241521</v>
      </c>
      <c r="E38" s="718">
        <v>11101.286296567274</v>
      </c>
    </row>
    <row r="39" spans="1:5">
      <c r="A39" s="353"/>
      <c r="B39" s="404" t="s">
        <v>213</v>
      </c>
      <c r="C39" s="719">
        <v>10730.63662614669</v>
      </c>
      <c r="D39" s="719">
        <v>382.32794491241521</v>
      </c>
      <c r="E39" s="718">
        <v>11112.964571059105</v>
      </c>
    </row>
    <row r="40" spans="1:5">
      <c r="A40" s="353"/>
      <c r="B40" s="404" t="s">
        <v>214</v>
      </c>
      <c r="C40" s="719">
        <v>10906.303339064274</v>
      </c>
      <c r="D40" s="719">
        <v>386.78900323804288</v>
      </c>
      <c r="E40" s="718">
        <v>11293.092342302318</v>
      </c>
    </row>
    <row r="41" spans="1:5" s="5" customFormat="1" ht="21" customHeight="1">
      <c r="A41" s="836">
        <v>2022</v>
      </c>
      <c r="B41" s="1011" t="s">
        <v>211</v>
      </c>
      <c r="C41" s="719">
        <v>11072.258362172841</v>
      </c>
      <c r="D41" s="719">
        <v>387.40363299999996</v>
      </c>
      <c r="E41" s="1046">
        <v>11459.661995172841</v>
      </c>
    </row>
    <row r="42" spans="1:5">
      <c r="A42" s="353"/>
      <c r="B42" s="404" t="s">
        <v>212</v>
      </c>
      <c r="C42" s="719">
        <v>11345.7369195418</v>
      </c>
      <c r="D42" s="719">
        <v>379.14785042841595</v>
      </c>
      <c r="E42" s="1046">
        <v>11724.834769970217</v>
      </c>
    </row>
    <row r="43" spans="1:5">
      <c r="A43" s="353"/>
      <c r="B43" s="404" t="s">
        <v>213</v>
      </c>
      <c r="C43" s="719">
        <v>11549.179200367475</v>
      </c>
      <c r="D43" s="719">
        <v>379.860187</v>
      </c>
      <c r="E43" s="1046">
        <v>11929.059387367475</v>
      </c>
    </row>
    <row r="44" spans="1:5" ht="8.25" customHeight="1">
      <c r="A44" s="212"/>
      <c r="B44" s="212"/>
      <c r="C44" s="212"/>
      <c r="D44" s="212"/>
      <c r="E44" s="291"/>
    </row>
    <row r="45" spans="1:5" ht="15" customHeight="1">
      <c r="D45" s="640"/>
      <c r="E45" s="640"/>
    </row>
    <row r="46" spans="1:5" s="378" customFormat="1" ht="14.25">
      <c r="A46" s="685" t="s">
        <v>813</v>
      </c>
      <c r="B46" s="379"/>
      <c r="C46" s="379"/>
      <c r="D46" s="379"/>
      <c r="E46" s="379"/>
    </row>
  </sheetData>
  <printOptions horizontalCentered="1"/>
  <pageMargins left="0" right="0" top="0" bottom="0" header="0.3" footer="0.3"/>
  <pageSetup scale="81"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dimension ref="A1:V49"/>
  <sheetViews>
    <sheetView zoomScale="80" zoomScaleNormal="80" workbookViewId="0">
      <pane ySplit="12" topLeftCell="A35" activePane="bottomLeft" state="frozen"/>
      <selection sqref="A1:XFD1048576"/>
      <selection pane="bottomLeft" sqref="A1:XFD1048576"/>
    </sheetView>
  </sheetViews>
  <sheetFormatPr defaultColWidth="9.140625" defaultRowHeight="12.75"/>
  <cols>
    <col min="1" max="2" width="9.7109375" style="378" customWidth="1"/>
    <col min="3" max="3" width="12.7109375" style="378" customWidth="1"/>
    <col min="4" max="4" width="10.28515625" style="378" customWidth="1"/>
    <col min="5" max="5" width="12.7109375" style="378" customWidth="1"/>
    <col min="6" max="6" width="11.7109375" style="378" customWidth="1"/>
    <col min="7" max="8" width="10.7109375" style="378" customWidth="1"/>
    <col min="9" max="9" width="10.28515625" style="378" customWidth="1"/>
    <col min="10" max="10" width="11.85546875" style="378" customWidth="1"/>
    <col min="11" max="11" width="12.7109375" style="378" customWidth="1"/>
    <col min="12" max="12" width="12.140625" style="378" customWidth="1"/>
    <col min="13" max="13" width="12.7109375" style="378" customWidth="1"/>
    <col min="14" max="14" width="11.7109375" style="378" customWidth="1"/>
    <col min="15" max="16" width="10.7109375" style="378" customWidth="1"/>
    <col min="17" max="17" width="10.28515625" style="378" customWidth="1"/>
    <col min="18" max="18" width="8.28515625" style="378" customWidth="1"/>
    <col min="19" max="16384" width="9.140625" style="378"/>
  </cols>
  <sheetData>
    <row r="1" spans="1:22" ht="18">
      <c r="A1" s="274" t="s">
        <v>1737</v>
      </c>
      <c r="B1" s="1348"/>
      <c r="C1" s="1348"/>
      <c r="D1" s="1348"/>
      <c r="E1" s="1348"/>
      <c r="F1" s="1348"/>
      <c r="G1" s="1348"/>
      <c r="H1" s="1348"/>
      <c r="I1" s="1348"/>
      <c r="J1" s="1348"/>
      <c r="K1" s="1348"/>
      <c r="L1" s="1348"/>
      <c r="M1" s="1348"/>
      <c r="N1" s="1348"/>
      <c r="O1" s="1348"/>
      <c r="P1" s="1348"/>
      <c r="Q1" s="1348"/>
    </row>
    <row r="2" spans="1:22" ht="18">
      <c r="A2" s="1358" t="s">
        <v>814</v>
      </c>
      <c r="B2" s="1348"/>
      <c r="C2" s="1348"/>
      <c r="D2" s="1348"/>
      <c r="E2" s="1348"/>
      <c r="F2" s="1348"/>
      <c r="G2" s="1348"/>
      <c r="H2" s="1348"/>
      <c r="I2" s="1348"/>
      <c r="J2" s="1348"/>
      <c r="K2" s="1348"/>
      <c r="L2" s="1348"/>
      <c r="M2" s="1348"/>
      <c r="N2" s="1348"/>
      <c r="O2" s="1348"/>
      <c r="P2" s="1348"/>
      <c r="Q2" s="1348"/>
    </row>
    <row r="3" spans="1:22" ht="18">
      <c r="A3" s="1349" t="s">
        <v>815</v>
      </c>
      <c r="B3" s="1348"/>
      <c r="C3" s="1348"/>
      <c r="D3" s="1348"/>
      <c r="E3" s="1348"/>
      <c r="F3" s="1348"/>
      <c r="G3" s="1348"/>
      <c r="H3" s="1348"/>
      <c r="I3" s="1348"/>
      <c r="J3" s="1348"/>
      <c r="K3" s="1348"/>
      <c r="L3" s="1348"/>
      <c r="M3" s="1348"/>
      <c r="N3" s="1348"/>
      <c r="O3" s="379"/>
      <c r="P3" s="1348"/>
      <c r="Q3" s="1348"/>
    </row>
    <row r="4" spans="1:22" s="318" customFormat="1" ht="14.25">
      <c r="A4" s="354" t="s">
        <v>339</v>
      </c>
      <c r="B4" s="355"/>
      <c r="C4" s="356"/>
      <c r="D4" s="356"/>
      <c r="E4" s="356"/>
      <c r="F4" s="356"/>
      <c r="G4" s="356"/>
      <c r="H4" s="356"/>
      <c r="I4" s="356"/>
      <c r="J4" s="356"/>
      <c r="K4" s="356"/>
      <c r="L4" s="356"/>
      <c r="Q4" s="357" t="s">
        <v>340</v>
      </c>
    </row>
    <row r="5" spans="1:22" s="318" customFormat="1" ht="14.25" hidden="1">
      <c r="A5" s="354"/>
      <c r="B5" s="355"/>
      <c r="C5" s="356"/>
      <c r="D5" s="356"/>
      <c r="E5" s="356"/>
      <c r="F5" s="356"/>
      <c r="G5" s="356"/>
      <c r="H5" s="356"/>
      <c r="I5" s="356"/>
      <c r="J5" s="356"/>
      <c r="K5" s="356"/>
      <c r="L5" s="356"/>
      <c r="Q5" s="357"/>
    </row>
    <row r="6" spans="1:22" s="318" customFormat="1" ht="14.25" hidden="1">
      <c r="A6" s="354"/>
      <c r="B6" s="355"/>
      <c r="C6" s="356"/>
      <c r="D6" s="356"/>
      <c r="E6" s="356"/>
      <c r="F6" s="356"/>
      <c r="G6" s="356"/>
      <c r="H6" s="356"/>
      <c r="I6" s="356"/>
      <c r="J6" s="356"/>
      <c r="K6" s="356"/>
      <c r="L6" s="356"/>
      <c r="Q6" s="357"/>
    </row>
    <row r="7" spans="1:22" s="318" customFormat="1" ht="14.25" hidden="1">
      <c r="A7" s="354"/>
      <c r="B7" s="355"/>
      <c r="C7" s="356"/>
      <c r="D7" s="356"/>
      <c r="E7" s="356"/>
      <c r="F7" s="356"/>
      <c r="G7" s="356"/>
      <c r="H7" s="356"/>
      <c r="I7" s="356"/>
      <c r="J7" s="356"/>
      <c r="K7" s="356"/>
      <c r="L7" s="356"/>
      <c r="Q7" s="357"/>
    </row>
    <row r="8" spans="1:22" s="158" customFormat="1" ht="23.85" customHeight="1">
      <c r="A8" s="168"/>
      <c r="B8" s="156"/>
      <c r="C8" s="358" t="s">
        <v>341</v>
      </c>
      <c r="D8" s="171"/>
      <c r="E8" s="178"/>
      <c r="F8" s="178"/>
      <c r="G8" s="178"/>
      <c r="H8" s="157"/>
      <c r="I8" s="359" t="s">
        <v>342</v>
      </c>
      <c r="J8" s="360"/>
      <c r="K8" s="358" t="s">
        <v>343</v>
      </c>
      <c r="L8" s="171"/>
      <c r="M8" s="178"/>
      <c r="N8" s="178"/>
      <c r="O8" s="178"/>
      <c r="P8" s="157"/>
      <c r="Q8" s="361" t="s">
        <v>344</v>
      </c>
    </row>
    <row r="9" spans="1:22" s="173" customFormat="1" ht="18" customHeight="1">
      <c r="A9" s="172"/>
      <c r="C9" s="188" t="s">
        <v>705</v>
      </c>
      <c r="D9" s="179" t="s">
        <v>816</v>
      </c>
      <c r="E9" s="174" t="s">
        <v>817</v>
      </c>
      <c r="F9" s="163"/>
      <c r="G9" s="174" t="s">
        <v>818</v>
      </c>
      <c r="H9" s="163"/>
      <c r="I9" s="174"/>
      <c r="J9" s="190"/>
      <c r="K9" s="179" t="s">
        <v>705</v>
      </c>
      <c r="L9" s="179" t="s">
        <v>816</v>
      </c>
      <c r="M9" s="174" t="s">
        <v>817</v>
      </c>
      <c r="N9" s="163"/>
      <c r="O9" s="174" t="s">
        <v>818</v>
      </c>
      <c r="P9" s="163"/>
      <c r="Q9" s="174"/>
    </row>
    <row r="10" spans="1:22" s="173" customFormat="1" ht="18" customHeight="1">
      <c r="A10" s="160" t="s">
        <v>349</v>
      </c>
      <c r="B10" s="162"/>
      <c r="C10" s="179" t="s">
        <v>819</v>
      </c>
      <c r="D10" s="179" t="s">
        <v>820</v>
      </c>
      <c r="E10" s="174" t="s">
        <v>456</v>
      </c>
      <c r="F10" s="159" t="s">
        <v>821</v>
      </c>
      <c r="G10" s="174" t="s">
        <v>822</v>
      </c>
      <c r="H10" s="174" t="s">
        <v>823</v>
      </c>
      <c r="I10" s="174" t="s">
        <v>362</v>
      </c>
      <c r="J10" s="190" t="s">
        <v>352</v>
      </c>
      <c r="K10" s="179" t="s">
        <v>819</v>
      </c>
      <c r="L10" s="179" t="s">
        <v>820</v>
      </c>
      <c r="M10" s="174" t="s">
        <v>456</v>
      </c>
      <c r="N10" s="159" t="s">
        <v>821</v>
      </c>
      <c r="O10" s="174" t="s">
        <v>822</v>
      </c>
      <c r="P10" s="174" t="s">
        <v>823</v>
      </c>
      <c r="Q10" s="174" t="s">
        <v>362</v>
      </c>
    </row>
    <row r="11" spans="1:22" s="161" customFormat="1" ht="18" customHeight="1">
      <c r="A11" s="175" t="s">
        <v>357</v>
      </c>
      <c r="B11" s="162"/>
      <c r="C11" s="251" t="s">
        <v>824</v>
      </c>
      <c r="D11" s="253" t="s">
        <v>825</v>
      </c>
      <c r="E11" s="254" t="s">
        <v>826</v>
      </c>
      <c r="F11" s="255" t="s">
        <v>827</v>
      </c>
      <c r="G11" s="255" t="s">
        <v>828</v>
      </c>
      <c r="H11" s="255" t="s">
        <v>829</v>
      </c>
      <c r="I11" s="255" t="s">
        <v>370</v>
      </c>
      <c r="J11" s="256" t="s">
        <v>363</v>
      </c>
      <c r="K11" s="251" t="s">
        <v>824</v>
      </c>
      <c r="L11" s="253" t="s">
        <v>825</v>
      </c>
      <c r="M11" s="257" t="s">
        <v>826</v>
      </c>
      <c r="N11" s="255" t="s">
        <v>827</v>
      </c>
      <c r="O11" s="255" t="s">
        <v>828</v>
      </c>
      <c r="P11" s="255" t="s">
        <v>829</v>
      </c>
      <c r="Q11" s="255" t="s">
        <v>370</v>
      </c>
    </row>
    <row r="12" spans="1:22" s="161" customFormat="1" ht="18" customHeight="1">
      <c r="A12" s="176"/>
      <c r="B12" s="167"/>
      <c r="C12" s="252" t="s">
        <v>830</v>
      </c>
      <c r="D12" s="252"/>
      <c r="E12" s="258" t="s">
        <v>831</v>
      </c>
      <c r="F12" s="259" t="s">
        <v>719</v>
      </c>
      <c r="G12" s="259" t="s">
        <v>832</v>
      </c>
      <c r="H12" s="259"/>
      <c r="I12" s="259"/>
      <c r="J12" s="260"/>
      <c r="K12" s="252" t="s">
        <v>830</v>
      </c>
      <c r="L12" s="252"/>
      <c r="M12" s="259" t="s">
        <v>831</v>
      </c>
      <c r="N12" s="259" t="s">
        <v>719</v>
      </c>
      <c r="O12" s="259" t="s">
        <v>832</v>
      </c>
      <c r="P12" s="259"/>
      <c r="Q12" s="259"/>
    </row>
    <row r="13" spans="1:22" s="177" customFormat="1" ht="27" customHeight="1">
      <c r="A13" s="976">
        <v>2012</v>
      </c>
      <c r="B13" s="977"/>
      <c r="C13" s="382">
        <v>15180.187575964632</v>
      </c>
      <c r="D13" s="382">
        <v>5105.7595235160443</v>
      </c>
      <c r="E13" s="383">
        <v>771.58165538648996</v>
      </c>
      <c r="F13" s="383">
        <v>1375.6927159829713</v>
      </c>
      <c r="G13" s="383">
        <v>1883.792633652459</v>
      </c>
      <c r="H13" s="383">
        <v>2236.0907019334095</v>
      </c>
      <c r="I13" s="383">
        <v>410.44789708740564</v>
      </c>
      <c r="J13" s="698">
        <v>26963.582703523411</v>
      </c>
      <c r="K13" s="383">
        <v>14998.314127271158</v>
      </c>
      <c r="L13" s="383">
        <v>6789.2091541690097</v>
      </c>
      <c r="M13" s="383">
        <v>573.79589409342634</v>
      </c>
      <c r="N13" s="383">
        <v>486.32523831988635</v>
      </c>
      <c r="O13" s="383">
        <v>1979.4043229139365</v>
      </c>
      <c r="P13" s="383">
        <v>2019.6451585858808</v>
      </c>
      <c r="Q13" s="383">
        <v>117.01081624964991</v>
      </c>
      <c r="R13" s="349">
        <v>-2.6147972675971687E-12</v>
      </c>
      <c r="S13" s="349">
        <v>-9.0949470177292824E-13</v>
      </c>
      <c r="T13" s="1352"/>
      <c r="U13" s="1352"/>
    </row>
    <row r="14" spans="1:22" s="1352" customFormat="1" ht="18" customHeight="1">
      <c r="A14" s="976">
        <v>2013</v>
      </c>
      <c r="B14" s="977"/>
      <c r="C14" s="382">
        <v>15503.717382758517</v>
      </c>
      <c r="D14" s="382">
        <v>5456.4810249659458</v>
      </c>
      <c r="E14" s="383">
        <v>751.034022456</v>
      </c>
      <c r="F14" s="383">
        <v>1523.15260891909</v>
      </c>
      <c r="G14" s="383">
        <v>1969.5314040635103</v>
      </c>
      <c r="H14" s="383">
        <v>2672.2864133425301</v>
      </c>
      <c r="I14" s="383">
        <v>441.72261099799994</v>
      </c>
      <c r="J14" s="698">
        <v>28317.925467503592</v>
      </c>
      <c r="K14" s="382">
        <v>15149.091454204585</v>
      </c>
      <c r="L14" s="382">
        <v>7980.9919316056948</v>
      </c>
      <c r="M14" s="383">
        <v>536.12682701900007</v>
      </c>
      <c r="N14" s="383">
        <v>571.32068283480589</v>
      </c>
      <c r="O14" s="383">
        <v>1302.9807447822805</v>
      </c>
      <c r="P14" s="383">
        <v>2670.1799881730003</v>
      </c>
      <c r="Q14" s="383">
        <v>107.20656188199999</v>
      </c>
      <c r="R14" s="349">
        <v>7.3896444519050419E-13</v>
      </c>
      <c r="S14" s="349">
        <v>7.2475359047530219E-13</v>
      </c>
      <c r="V14" s="177"/>
    </row>
    <row r="15" spans="1:22" s="1352" customFormat="1" ht="18" customHeight="1">
      <c r="A15" s="976">
        <v>2014</v>
      </c>
      <c r="B15" s="977"/>
      <c r="C15" s="382">
        <v>15577.724164094219</v>
      </c>
      <c r="D15" s="382">
        <v>6785.9173005284938</v>
      </c>
      <c r="E15" s="383">
        <v>836.28286121600013</v>
      </c>
      <c r="F15" s="383">
        <v>1377.7460327506799</v>
      </c>
      <c r="G15" s="383">
        <v>1847.1232959089948</v>
      </c>
      <c r="H15" s="383">
        <v>3175.4774393474504</v>
      </c>
      <c r="I15" s="383">
        <v>482.99824806200002</v>
      </c>
      <c r="J15" s="698">
        <v>30083.219341907836</v>
      </c>
      <c r="K15" s="382">
        <v>15700.12257792568</v>
      </c>
      <c r="L15" s="382">
        <v>8541.0454877153079</v>
      </c>
      <c r="M15" s="383">
        <v>731.31051261909602</v>
      </c>
      <c r="N15" s="383">
        <v>881.86921430007123</v>
      </c>
      <c r="O15" s="383">
        <v>1397.6258237058805</v>
      </c>
      <c r="P15" s="383">
        <v>2753.9199218455396</v>
      </c>
      <c r="Q15" s="383">
        <v>77.416853080913</v>
      </c>
      <c r="R15" s="349">
        <v>4.5474735088646412E-13</v>
      </c>
      <c r="S15" s="349">
        <v>5.4001247917767614E-13</v>
      </c>
      <c r="V15" s="177"/>
    </row>
    <row r="16" spans="1:22" s="1352" customFormat="1" ht="18" customHeight="1">
      <c r="A16" s="976">
        <v>2015</v>
      </c>
      <c r="B16" s="977"/>
      <c r="C16" s="382">
        <v>16523.619700675819</v>
      </c>
      <c r="D16" s="382">
        <v>6352.9216794285448</v>
      </c>
      <c r="E16" s="383">
        <v>846.19650779555968</v>
      </c>
      <c r="F16" s="383">
        <v>1879.6819788248997</v>
      </c>
      <c r="G16" s="383">
        <v>1688.9175099105464</v>
      </c>
      <c r="H16" s="383">
        <v>3138.2076690990534</v>
      </c>
      <c r="I16" s="383">
        <v>472.81950203370315</v>
      </c>
      <c r="J16" s="698">
        <v>30902.264547768125</v>
      </c>
      <c r="K16" s="382">
        <v>16152.09906499807</v>
      </c>
      <c r="L16" s="382">
        <v>9237.1578178218988</v>
      </c>
      <c r="M16" s="383">
        <v>669.39658791796705</v>
      </c>
      <c r="N16" s="383">
        <v>834.20534066272739</v>
      </c>
      <c r="O16" s="383">
        <v>1281.5048305072642</v>
      </c>
      <c r="P16" s="383">
        <v>2647.7334943511423</v>
      </c>
      <c r="Q16" s="383">
        <v>80.163340060770011</v>
      </c>
      <c r="R16" s="349">
        <v>1.5347723092418164E-12</v>
      </c>
      <c r="S16" s="349">
        <v>-1.0942358130705543E-12</v>
      </c>
      <c r="V16" s="177"/>
    </row>
    <row r="17" spans="1:22" s="1352" customFormat="1" ht="18" customHeight="1">
      <c r="A17" s="976">
        <v>2016</v>
      </c>
      <c r="B17" s="977"/>
      <c r="C17" s="382">
        <v>17349.04192278098</v>
      </c>
      <c r="D17" s="382">
        <v>7043.1036713408466</v>
      </c>
      <c r="E17" s="383">
        <v>944.09464075719166</v>
      </c>
      <c r="F17" s="383">
        <v>1225.8407769051723</v>
      </c>
      <c r="G17" s="383">
        <v>1590.6308469431738</v>
      </c>
      <c r="H17" s="383">
        <v>2673.0517052933155</v>
      </c>
      <c r="I17" s="383">
        <v>387.76963813469791</v>
      </c>
      <c r="J17" s="698">
        <v>31213.53320215538</v>
      </c>
      <c r="K17" s="382">
        <v>16760.744843135093</v>
      </c>
      <c r="L17" s="382">
        <v>9543.6501160301159</v>
      </c>
      <c r="M17" s="383">
        <v>747.73638500980996</v>
      </c>
      <c r="N17" s="383">
        <v>786.77558732117291</v>
      </c>
      <c r="O17" s="383">
        <v>1180.8891485329618</v>
      </c>
      <c r="P17" s="383">
        <v>2091.8885878375199</v>
      </c>
      <c r="Q17" s="383">
        <v>101.7665103957859</v>
      </c>
      <c r="R17" s="349">
        <v>-7.3896444519050419E-13</v>
      </c>
      <c r="S17" s="349">
        <v>-1.6342482922482304E-12</v>
      </c>
      <c r="V17" s="177"/>
    </row>
    <row r="18" spans="1:22" s="1352" customFormat="1" ht="18" customHeight="1">
      <c r="A18" s="976">
        <v>2017</v>
      </c>
      <c r="B18" s="977"/>
      <c r="C18" s="382">
        <v>18025.025685114462</v>
      </c>
      <c r="D18" s="382">
        <v>7074.1092814730473</v>
      </c>
      <c r="E18" s="383">
        <v>956.99774050010467</v>
      </c>
      <c r="F18" s="383">
        <v>1133.2722630155472</v>
      </c>
      <c r="G18" s="383">
        <v>1672.0843177251738</v>
      </c>
      <c r="H18" s="383">
        <v>2198.6766411349017</v>
      </c>
      <c r="I18" s="383">
        <v>328.76606384062586</v>
      </c>
      <c r="J18" s="698">
        <v>31389.031992803859</v>
      </c>
      <c r="K18" s="382">
        <v>17103.50192654011</v>
      </c>
      <c r="L18" s="382">
        <v>9704.6997353691004</v>
      </c>
      <c r="M18" s="383">
        <v>863.3625341500001</v>
      </c>
      <c r="N18" s="383">
        <v>805.94801632527856</v>
      </c>
      <c r="O18" s="383">
        <v>1268.8803757598496</v>
      </c>
      <c r="P18" s="383">
        <v>1541.598299606791</v>
      </c>
      <c r="Q18" s="383">
        <v>101.04117597777</v>
      </c>
      <c r="R18" s="349">
        <v>0</v>
      </c>
      <c r="S18" s="349">
        <v>-9.0949470177292824E-13</v>
      </c>
      <c r="V18" s="177"/>
    </row>
    <row r="19" spans="1:22" s="1352" customFormat="1" ht="18" customHeight="1">
      <c r="A19" s="976">
        <v>2018</v>
      </c>
      <c r="B19" s="977"/>
      <c r="C19" s="382">
        <v>18939.343910584437</v>
      </c>
      <c r="D19" s="382">
        <v>7948.26532899827</v>
      </c>
      <c r="E19" s="383">
        <v>991.86155398034202</v>
      </c>
      <c r="F19" s="383">
        <v>1186.1117737526686</v>
      </c>
      <c r="G19" s="383">
        <v>1382.4122068005308</v>
      </c>
      <c r="H19" s="383">
        <v>1817.9047880272624</v>
      </c>
      <c r="I19" s="383">
        <v>303.07345227702069</v>
      </c>
      <c r="J19" s="698">
        <v>32569.002859020529</v>
      </c>
      <c r="K19" s="382">
        <v>17832.37369845785</v>
      </c>
      <c r="L19" s="382">
        <v>10275.941631885997</v>
      </c>
      <c r="M19" s="383">
        <v>880.20705161951855</v>
      </c>
      <c r="N19" s="383">
        <v>484.60485490619237</v>
      </c>
      <c r="O19" s="383">
        <v>1411.8107680044102</v>
      </c>
      <c r="P19" s="383">
        <v>1636.1813954201575</v>
      </c>
      <c r="Q19" s="383">
        <v>47.884110967924002</v>
      </c>
      <c r="R19" s="349">
        <v>7.9580786405131221E-13</v>
      </c>
      <c r="S19" s="349">
        <v>-8.1712414612411521E-13</v>
      </c>
      <c r="V19" s="177"/>
    </row>
    <row r="20" spans="1:22" s="1352" customFormat="1" ht="18" customHeight="1">
      <c r="A20" s="976">
        <v>2019</v>
      </c>
      <c r="B20" s="977"/>
      <c r="C20" s="382">
        <v>19946.565711668136</v>
      </c>
      <c r="D20" s="382">
        <v>8684.4604509095479</v>
      </c>
      <c r="E20" s="383">
        <v>1024.9173078212689</v>
      </c>
      <c r="F20" s="383">
        <v>1651.2398477404984</v>
      </c>
      <c r="G20" s="383">
        <v>1726.37218529654</v>
      </c>
      <c r="H20" s="383">
        <v>2041.78926349118</v>
      </c>
      <c r="I20" s="383">
        <v>294.44175283494872</v>
      </c>
      <c r="J20" s="698">
        <v>35369.75651976213</v>
      </c>
      <c r="K20" s="382">
        <v>18967.637102931127</v>
      </c>
      <c r="L20" s="382">
        <v>10994.81479144534</v>
      </c>
      <c r="M20" s="383">
        <v>1205.900461744814</v>
      </c>
      <c r="N20" s="383">
        <v>349.52259899959802</v>
      </c>
      <c r="O20" s="383">
        <v>2404.5403653449948</v>
      </c>
      <c r="P20" s="383">
        <v>1382.6745863091428</v>
      </c>
      <c r="Q20" s="383">
        <v>64.843387248620004</v>
      </c>
      <c r="R20" s="349">
        <v>4.8885340220294893E-12</v>
      </c>
      <c r="S20" s="349">
        <v>5.4143356464919634E-12</v>
      </c>
      <c r="V20" s="177"/>
    </row>
    <row r="21" spans="1:22" s="1352" customFormat="1" ht="18" customHeight="1">
      <c r="A21" s="976">
        <v>2020</v>
      </c>
      <c r="B21" s="977"/>
      <c r="C21" s="382">
        <v>20939.705476393843</v>
      </c>
      <c r="D21" s="382">
        <v>8514.0308476972677</v>
      </c>
      <c r="E21" s="383">
        <v>898.75587188051588</v>
      </c>
      <c r="F21" s="383">
        <v>1324.353216025434</v>
      </c>
      <c r="G21" s="383">
        <v>1515.1427602449462</v>
      </c>
      <c r="H21" s="383">
        <v>1964.1659866233799</v>
      </c>
      <c r="I21" s="383">
        <v>291.06483713060322</v>
      </c>
      <c r="J21" s="698">
        <v>35447.298995995996</v>
      </c>
      <c r="K21" s="382">
        <v>19610.5933551036</v>
      </c>
      <c r="L21" s="382">
        <v>9347.5923836468719</v>
      </c>
      <c r="M21" s="383">
        <v>1438.1525509615317</v>
      </c>
      <c r="N21" s="383">
        <v>632.59731316474927</v>
      </c>
      <c r="O21" s="383">
        <v>2642.0259814217939</v>
      </c>
      <c r="P21" s="383">
        <v>1537.3211133039247</v>
      </c>
      <c r="Q21" s="383">
        <v>238.95169395015864</v>
      </c>
      <c r="R21" s="349">
        <v>1.9326762412674725E-12</v>
      </c>
      <c r="S21" s="349">
        <v>3.865352482534945E-12</v>
      </c>
      <c r="V21" s="177"/>
    </row>
    <row r="22" spans="1:22" s="1352" customFormat="1" ht="18" customHeight="1">
      <c r="A22" s="1353">
        <v>2021</v>
      </c>
      <c r="B22" s="1354"/>
      <c r="C22" s="1355">
        <v>22126.17716926229</v>
      </c>
      <c r="D22" s="1355">
        <v>8841.6744838720442</v>
      </c>
      <c r="E22" s="1356">
        <v>1049.8775047025094</v>
      </c>
      <c r="F22" s="1356">
        <v>1549.4599487015839</v>
      </c>
      <c r="G22" s="1356">
        <v>1560.6055135710785</v>
      </c>
      <c r="H22" s="1356">
        <v>1910.1622519341827</v>
      </c>
      <c r="I22" s="1356">
        <v>335.90436583241814</v>
      </c>
      <c r="J22" s="1357">
        <v>37373.981237876105</v>
      </c>
      <c r="K22" s="1355">
        <v>20632.24322656143</v>
      </c>
      <c r="L22" s="1355">
        <v>10438.93667760578</v>
      </c>
      <c r="M22" s="1356">
        <v>1203.9748044174835</v>
      </c>
      <c r="N22" s="1356">
        <v>1035.8561552252449</v>
      </c>
      <c r="O22" s="1356">
        <v>2432.2306081676556</v>
      </c>
      <c r="P22" s="1356">
        <v>1328.0303850548671</v>
      </c>
      <c r="Q22" s="1356">
        <v>302.79169564876588</v>
      </c>
      <c r="R22" s="349">
        <v>-1.0231815394945443E-12</v>
      </c>
      <c r="S22" s="349">
        <v>0</v>
      </c>
      <c r="V22" s="177"/>
    </row>
    <row r="23" spans="1:22" s="177" customFormat="1" ht="26.25" customHeight="1">
      <c r="A23" s="976">
        <v>2020</v>
      </c>
      <c r="B23" s="977" t="s">
        <v>214</v>
      </c>
      <c r="C23" s="382">
        <v>20939.705476393843</v>
      </c>
      <c r="D23" s="382">
        <v>8514.0308476972677</v>
      </c>
      <c r="E23" s="383">
        <v>898.75587188051588</v>
      </c>
      <c r="F23" s="383">
        <v>1324.353216025434</v>
      </c>
      <c r="G23" s="383">
        <v>1515.1427602449462</v>
      </c>
      <c r="H23" s="383">
        <v>1964.1659866233799</v>
      </c>
      <c r="I23" s="383">
        <v>291.06483713060322</v>
      </c>
      <c r="J23" s="698">
        <v>35447.298995995996</v>
      </c>
      <c r="K23" s="382">
        <v>19610.5933551036</v>
      </c>
      <c r="L23" s="382">
        <v>9347.5923836468719</v>
      </c>
      <c r="M23" s="383">
        <v>1438.1525509615317</v>
      </c>
      <c r="N23" s="383">
        <v>632.59731316474927</v>
      </c>
      <c r="O23" s="383">
        <v>2642.0259814217939</v>
      </c>
      <c r="P23" s="383">
        <v>1537.3211133039247</v>
      </c>
      <c r="Q23" s="383">
        <v>238.95169395015864</v>
      </c>
      <c r="R23" s="349">
        <v>1.9326762412674725E-12</v>
      </c>
      <c r="S23" s="349">
        <v>3.865352482534945E-12</v>
      </c>
    </row>
    <row r="24" spans="1:22" s="177" customFormat="1" ht="21" customHeight="1">
      <c r="A24" s="976">
        <v>2021</v>
      </c>
      <c r="B24" s="977" t="s">
        <v>211</v>
      </c>
      <c r="C24" s="382">
        <v>21563.726375555343</v>
      </c>
      <c r="D24" s="382">
        <v>8360.0242973574532</v>
      </c>
      <c r="E24" s="383">
        <v>960.06102112685835</v>
      </c>
      <c r="F24" s="383">
        <v>1008.3098665136486</v>
      </c>
      <c r="G24" s="383">
        <v>1429.3359419190249</v>
      </c>
      <c r="H24" s="383">
        <v>1685.3802752731171</v>
      </c>
      <c r="I24" s="383">
        <v>308.25877674909566</v>
      </c>
      <c r="J24" s="698">
        <v>35315.146554494546</v>
      </c>
      <c r="K24" s="382">
        <v>19937.190902033035</v>
      </c>
      <c r="L24" s="382">
        <v>8838.7070768634367</v>
      </c>
      <c r="M24" s="383">
        <v>1183.8993374993415</v>
      </c>
      <c r="N24" s="383">
        <v>918.5003378574396</v>
      </c>
      <c r="O24" s="383">
        <v>2689.6114438763057</v>
      </c>
      <c r="P24" s="383">
        <v>1536.1285047966574</v>
      </c>
      <c r="Q24" s="383">
        <v>211.05546619530406</v>
      </c>
      <c r="R24" s="349">
        <v>-2.7853275241795927E-12</v>
      </c>
      <c r="S24" s="349">
        <v>-2.3590018827235326E-12</v>
      </c>
      <c r="T24" s="1352"/>
      <c r="U24" s="1352"/>
    </row>
    <row r="25" spans="1:22" s="1352" customFormat="1" ht="18" customHeight="1">
      <c r="A25" s="976"/>
      <c r="B25" s="977" t="s">
        <v>212</v>
      </c>
      <c r="C25" s="382">
        <v>22016.955843175489</v>
      </c>
      <c r="D25" s="382">
        <v>8841.0108303880734</v>
      </c>
      <c r="E25" s="383">
        <v>954.94397488739844</v>
      </c>
      <c r="F25" s="383">
        <v>1424.191821668546</v>
      </c>
      <c r="G25" s="383">
        <v>1433.2863656513182</v>
      </c>
      <c r="H25" s="383">
        <v>1597.2811120179238</v>
      </c>
      <c r="I25" s="383">
        <v>301.30531373049399</v>
      </c>
      <c r="J25" s="698">
        <v>36569.00526151924</v>
      </c>
      <c r="K25" s="382">
        <v>20524.020957058499</v>
      </c>
      <c r="L25" s="382">
        <v>9193.4175176475837</v>
      </c>
      <c r="M25" s="383">
        <v>1346.2192888275213</v>
      </c>
      <c r="N25" s="383">
        <v>1114.0693682147212</v>
      </c>
      <c r="O25" s="383">
        <v>2596.0275955305519</v>
      </c>
      <c r="P25" s="383">
        <v>1561.1665808598086</v>
      </c>
      <c r="Q25" s="383">
        <v>234.04165735518006</v>
      </c>
      <c r="R25" s="349">
        <v>6.2527760746888816E-13</v>
      </c>
      <c r="S25" s="349">
        <v>0.10000000000104592</v>
      </c>
      <c r="V25" s="177"/>
    </row>
    <row r="26" spans="1:22" s="1352" customFormat="1" ht="18" customHeight="1">
      <c r="A26" s="976"/>
      <c r="B26" s="977" t="s">
        <v>213</v>
      </c>
      <c r="C26" s="382">
        <v>22368.067877065292</v>
      </c>
      <c r="D26" s="382">
        <v>8437.0230110526136</v>
      </c>
      <c r="E26" s="383">
        <v>919.46249404521427</v>
      </c>
      <c r="F26" s="383">
        <v>1382.2568813888322</v>
      </c>
      <c r="G26" s="383">
        <v>1490.2579779467994</v>
      </c>
      <c r="H26" s="383">
        <v>1453.5340285802361</v>
      </c>
      <c r="I26" s="383">
        <v>319.07646652543667</v>
      </c>
      <c r="J26" s="698">
        <v>36369.778736604414</v>
      </c>
      <c r="K26" s="382">
        <v>20474.110309990061</v>
      </c>
      <c r="L26" s="382">
        <v>9268.2200293067763</v>
      </c>
      <c r="M26" s="383">
        <v>1199.3182259651617</v>
      </c>
      <c r="N26" s="383">
        <v>989.7816957703418</v>
      </c>
      <c r="O26" s="383">
        <v>2608.6383194858995</v>
      </c>
      <c r="P26" s="383">
        <v>1543.5384614104514</v>
      </c>
      <c r="Q26" s="383">
        <v>286.3273220754719</v>
      </c>
      <c r="R26" s="349">
        <v>4.2064129956997931E-12</v>
      </c>
      <c r="S26" s="349">
        <v>3.3537617127876729E-12</v>
      </c>
      <c r="V26" s="177"/>
    </row>
    <row r="27" spans="1:22" s="1352" customFormat="1" ht="18" customHeight="1">
      <c r="A27" s="976"/>
      <c r="B27" s="977" t="s">
        <v>214</v>
      </c>
      <c r="C27" s="382">
        <v>22126.17716926229</v>
      </c>
      <c r="D27" s="382">
        <v>8841.6744838720442</v>
      </c>
      <c r="E27" s="383">
        <v>1049.8775047025094</v>
      </c>
      <c r="F27" s="383">
        <v>1549.4599487015839</v>
      </c>
      <c r="G27" s="383">
        <v>1560.6055135710785</v>
      </c>
      <c r="H27" s="383">
        <v>1910.1622519341827</v>
      </c>
      <c r="I27" s="383">
        <v>335.90436583241814</v>
      </c>
      <c r="J27" s="698">
        <v>37373.981237876105</v>
      </c>
      <c r="K27" s="382">
        <v>20632.24322656143</v>
      </c>
      <c r="L27" s="382">
        <v>10438.93667760578</v>
      </c>
      <c r="M27" s="383">
        <v>1203.9748044174835</v>
      </c>
      <c r="N27" s="383">
        <v>1035.8561552252449</v>
      </c>
      <c r="O27" s="383">
        <v>2432.2306081676556</v>
      </c>
      <c r="P27" s="383">
        <v>1328.0303850548671</v>
      </c>
      <c r="Q27" s="383">
        <v>302.79169564876588</v>
      </c>
      <c r="R27" s="349">
        <v>-1.0231815394945443E-12</v>
      </c>
      <c r="S27" s="349">
        <v>0</v>
      </c>
      <c r="V27" s="177"/>
    </row>
    <row r="28" spans="1:22" s="1352" customFormat="1" ht="21" customHeight="1">
      <c r="A28" s="976">
        <v>2022</v>
      </c>
      <c r="B28" s="977" t="s">
        <v>211</v>
      </c>
      <c r="C28" s="382">
        <v>22740.963765877474</v>
      </c>
      <c r="D28" s="382">
        <v>8465.2302294770489</v>
      </c>
      <c r="E28" s="383">
        <v>885.82718562137393</v>
      </c>
      <c r="F28" s="383">
        <v>1282.268724329695</v>
      </c>
      <c r="G28" s="383">
        <v>1749.9381853702062</v>
      </c>
      <c r="H28" s="383">
        <v>1383.6151781990784</v>
      </c>
      <c r="I28" s="383">
        <v>342.65444241174168</v>
      </c>
      <c r="J28" s="698">
        <v>36850.497711286618</v>
      </c>
      <c r="K28" s="382">
        <v>20477.667826269</v>
      </c>
      <c r="L28" s="382">
        <v>10240.521836018026</v>
      </c>
      <c r="M28" s="383">
        <v>1042.6273428120192</v>
      </c>
      <c r="N28" s="383">
        <v>1074.5692779882063</v>
      </c>
      <c r="O28" s="383">
        <v>2428.6558084111257</v>
      </c>
      <c r="P28" s="383">
        <v>1224.1180645920176</v>
      </c>
      <c r="Q28" s="383">
        <v>362.27541376441104</v>
      </c>
      <c r="R28" s="349">
        <v>-1.0800249583553523E-12</v>
      </c>
      <c r="S28" s="349">
        <v>-7.3896444519050419E-13</v>
      </c>
      <c r="V28" s="177"/>
    </row>
    <row r="29" spans="1:22" s="1352" customFormat="1" ht="15.75">
      <c r="A29" s="976"/>
      <c r="B29" s="977" t="s">
        <v>212</v>
      </c>
      <c r="C29" s="382">
        <v>23365.884696246583</v>
      </c>
      <c r="D29" s="382">
        <v>8326.985664771164</v>
      </c>
      <c r="E29" s="383">
        <v>878.56684041631991</v>
      </c>
      <c r="F29" s="383">
        <v>1734.6640853098986</v>
      </c>
      <c r="G29" s="383">
        <v>1902.7255722905677</v>
      </c>
      <c r="H29" s="383">
        <v>1657.32584193049</v>
      </c>
      <c r="I29" s="383">
        <v>331.43665390289749</v>
      </c>
      <c r="J29" s="698">
        <v>38197.589354867916</v>
      </c>
      <c r="K29" s="382">
        <v>20857.582380795415</v>
      </c>
      <c r="L29" s="382">
        <v>10047.407131824701</v>
      </c>
      <c r="M29" s="383">
        <v>1051.8399455807107</v>
      </c>
      <c r="N29" s="383">
        <v>812.65266860552867</v>
      </c>
      <c r="O29" s="383">
        <v>3954.9997378353751</v>
      </c>
      <c r="P29" s="383">
        <v>1137.2275174348238</v>
      </c>
      <c r="Q29" s="383">
        <v>335.86894829776566</v>
      </c>
      <c r="R29" s="349">
        <v>-3.0695446184836328E-12</v>
      </c>
      <c r="S29" s="349">
        <v>0</v>
      </c>
      <c r="V29" s="177"/>
    </row>
    <row r="30" spans="1:22" s="1352" customFormat="1" ht="15.75">
      <c r="A30" s="1353"/>
      <c r="B30" s="1354" t="s">
        <v>213</v>
      </c>
      <c r="C30" s="1355">
        <v>23877.064655387363</v>
      </c>
      <c r="D30" s="1355">
        <v>7928.3868673800789</v>
      </c>
      <c r="E30" s="1356">
        <v>871.84461613946155</v>
      </c>
      <c r="F30" s="1356">
        <v>1266.7108627832763</v>
      </c>
      <c r="G30" s="1356">
        <v>1873.4814450425051</v>
      </c>
      <c r="H30" s="1356">
        <v>1470.7092446368986</v>
      </c>
      <c r="I30" s="1356">
        <v>308.99930898303666</v>
      </c>
      <c r="J30" s="1357">
        <v>37597.187000352613</v>
      </c>
      <c r="K30" s="1355">
        <v>21398.742763188511</v>
      </c>
      <c r="L30" s="1355">
        <v>9109.2205161864513</v>
      </c>
      <c r="M30" s="1356">
        <v>1084.2896867565105</v>
      </c>
      <c r="N30" s="1356">
        <v>735.15868368602287</v>
      </c>
      <c r="O30" s="1356">
        <v>2633.5611370825709</v>
      </c>
      <c r="P30" s="1356">
        <v>2268.034680273051</v>
      </c>
      <c r="Q30" s="1356">
        <v>368.17882427781115</v>
      </c>
      <c r="R30" s="349">
        <v>-1.1368683772161603E-12</v>
      </c>
      <c r="S30" s="349">
        <v>-4.2632564145606011E-12</v>
      </c>
      <c r="V30" s="177"/>
    </row>
    <row r="31" spans="1:22" s="177" customFormat="1" ht="26.25" customHeight="1">
      <c r="A31" s="976">
        <v>2021</v>
      </c>
      <c r="B31" s="977" t="s">
        <v>390</v>
      </c>
      <c r="C31" s="382">
        <v>22637.976252661996</v>
      </c>
      <c r="D31" s="382">
        <v>8270.3869354947346</v>
      </c>
      <c r="E31" s="383">
        <v>922.70220526644562</v>
      </c>
      <c r="F31" s="383">
        <v>1323.7104020479601</v>
      </c>
      <c r="G31" s="383">
        <v>1441.2220737353737</v>
      </c>
      <c r="H31" s="383">
        <v>1447.4939106547154</v>
      </c>
      <c r="I31" s="383">
        <v>345.10928731703007</v>
      </c>
      <c r="J31" s="698">
        <v>36388.601067178257</v>
      </c>
      <c r="K31" s="382">
        <v>20633.335933359049</v>
      </c>
      <c r="L31" s="382">
        <v>9392.3027121439954</v>
      </c>
      <c r="M31" s="383">
        <v>1094.2289923498856</v>
      </c>
      <c r="N31" s="383">
        <v>984.53661226479187</v>
      </c>
      <c r="O31" s="383">
        <v>2559.8028055704131</v>
      </c>
      <c r="P31" s="383">
        <v>1432.7519818743285</v>
      </c>
      <c r="Q31" s="383">
        <v>291.67994142228724</v>
      </c>
      <c r="R31" s="349">
        <v>-7.9580786405131221E-13</v>
      </c>
      <c r="S31" s="349">
        <v>0</v>
      </c>
    </row>
    <row r="32" spans="1:22" s="177" customFormat="1" ht="18" customHeight="1">
      <c r="A32" s="976"/>
      <c r="B32" s="977" t="s">
        <v>391</v>
      </c>
      <c r="C32" s="382">
        <v>22661.767875171619</v>
      </c>
      <c r="D32" s="382">
        <v>8403.8649623076271</v>
      </c>
      <c r="E32" s="383">
        <v>980.22640680641393</v>
      </c>
      <c r="F32" s="383">
        <v>1254.925464168492</v>
      </c>
      <c r="G32" s="383">
        <v>1555.9220912024005</v>
      </c>
      <c r="H32" s="383">
        <v>1665.9639804492438</v>
      </c>
      <c r="I32" s="383">
        <v>342.46658183430407</v>
      </c>
      <c r="J32" s="698">
        <v>36865.157361940095</v>
      </c>
      <c r="K32" s="382">
        <v>20517.044393756987</v>
      </c>
      <c r="L32" s="382">
        <v>10075.159261680237</v>
      </c>
      <c r="M32" s="383">
        <v>1123.0433644719244</v>
      </c>
      <c r="N32" s="383">
        <v>980.70018198444177</v>
      </c>
      <c r="O32" s="383">
        <v>2474.7724592240615</v>
      </c>
      <c r="P32" s="383">
        <v>1404.6903532421707</v>
      </c>
      <c r="Q32" s="383">
        <v>289.76626045996642</v>
      </c>
      <c r="R32" s="349">
        <v>-1.8189894035458565E-12</v>
      </c>
      <c r="S32" s="349">
        <v>-3.694822225952521E-12</v>
      </c>
    </row>
    <row r="33" spans="1:19" s="177" customFormat="1" ht="18" customHeight="1">
      <c r="A33" s="976"/>
      <c r="B33" s="977" t="s">
        <v>392</v>
      </c>
      <c r="C33" s="382">
        <v>22126.17716926229</v>
      </c>
      <c r="D33" s="382">
        <v>8841.6744838720442</v>
      </c>
      <c r="E33" s="383">
        <v>1049.8775047025094</v>
      </c>
      <c r="F33" s="383">
        <v>1549.4599487015839</v>
      </c>
      <c r="G33" s="383">
        <v>1560.6055135710785</v>
      </c>
      <c r="H33" s="383">
        <v>1910.1622519341827</v>
      </c>
      <c r="I33" s="383">
        <v>335.90436583241814</v>
      </c>
      <c r="J33" s="698">
        <v>37373.981237876105</v>
      </c>
      <c r="K33" s="382">
        <v>20632.24322656143</v>
      </c>
      <c r="L33" s="382">
        <v>10438.93667760578</v>
      </c>
      <c r="M33" s="383">
        <v>1203.9748044174835</v>
      </c>
      <c r="N33" s="383">
        <v>1035.8561552252449</v>
      </c>
      <c r="O33" s="383">
        <v>2432.2306081676556</v>
      </c>
      <c r="P33" s="383">
        <v>1328.0303850548671</v>
      </c>
      <c r="Q33" s="383">
        <v>302.79169564876588</v>
      </c>
      <c r="R33" s="349">
        <v>-1.0231815394945443E-12</v>
      </c>
      <c r="S33" s="349">
        <v>0</v>
      </c>
    </row>
    <row r="34" spans="1:19" s="177" customFormat="1" ht="21" customHeight="1">
      <c r="A34" s="976">
        <v>2022</v>
      </c>
      <c r="B34" s="977" t="s">
        <v>393</v>
      </c>
      <c r="C34" s="382">
        <v>22555.841238473775</v>
      </c>
      <c r="D34" s="382">
        <v>8660.5033266674654</v>
      </c>
      <c r="E34" s="383">
        <v>1033.1165681621931</v>
      </c>
      <c r="F34" s="383">
        <v>1432.8173290957129</v>
      </c>
      <c r="G34" s="383">
        <v>1767.5211635157834</v>
      </c>
      <c r="H34" s="383">
        <v>1502.759725685175</v>
      </c>
      <c r="I34" s="383">
        <v>332.98718676762661</v>
      </c>
      <c r="J34" s="698">
        <v>37285.536538367727</v>
      </c>
      <c r="K34" s="382">
        <v>20658.352392711073</v>
      </c>
      <c r="L34" s="382">
        <v>10510.104318997321</v>
      </c>
      <c r="M34" s="383">
        <v>1084.9414417826295</v>
      </c>
      <c r="N34" s="383">
        <v>936.07013077426996</v>
      </c>
      <c r="O34" s="383">
        <v>2419.1633832322086</v>
      </c>
      <c r="P34" s="383">
        <v>1352.7741015642769</v>
      </c>
      <c r="Q34" s="383">
        <v>324.04945535070351</v>
      </c>
      <c r="R34" s="349">
        <v>0</v>
      </c>
      <c r="S34" s="349">
        <v>-1.1368683772161603E-12</v>
      </c>
    </row>
    <row r="35" spans="1:19" s="177" customFormat="1" ht="16.5" customHeight="1">
      <c r="A35" s="976"/>
      <c r="B35" s="977" t="s">
        <v>394</v>
      </c>
      <c r="C35" s="382">
        <v>22955.870519546595</v>
      </c>
      <c r="D35" s="382">
        <v>8525.3407604857275</v>
      </c>
      <c r="E35" s="383">
        <v>937.48599001967057</v>
      </c>
      <c r="F35" s="383">
        <v>1914.1591722694579</v>
      </c>
      <c r="G35" s="383">
        <v>2028.2753006874498</v>
      </c>
      <c r="H35" s="383">
        <v>1522.888841526609</v>
      </c>
      <c r="I35" s="383">
        <v>333.97553663278688</v>
      </c>
      <c r="J35" s="698">
        <v>38218.056121168294</v>
      </c>
      <c r="K35" s="382">
        <v>20700.468584090886</v>
      </c>
      <c r="L35" s="382">
        <v>11353.34362323176</v>
      </c>
      <c r="M35" s="383">
        <v>960.07950463159898</v>
      </c>
      <c r="N35" s="383">
        <v>1111.308115293522</v>
      </c>
      <c r="O35" s="383">
        <v>2405.1877905025276</v>
      </c>
      <c r="P35" s="383">
        <v>1366.7032149038782</v>
      </c>
      <c r="Q35" s="383">
        <v>320.98210715107405</v>
      </c>
      <c r="R35" s="349">
        <v>-2.0463630789890885E-12</v>
      </c>
      <c r="S35" s="349">
        <v>-1.1368683772161603E-12</v>
      </c>
    </row>
    <row r="36" spans="1:19" s="177" customFormat="1" ht="16.5" customHeight="1">
      <c r="A36" s="976"/>
      <c r="B36" s="977" t="s">
        <v>383</v>
      </c>
      <c r="C36" s="382">
        <v>22740.963765877474</v>
      </c>
      <c r="D36" s="382">
        <v>8465.2302294770489</v>
      </c>
      <c r="E36" s="383">
        <v>885.82718562137393</v>
      </c>
      <c r="F36" s="383">
        <v>1282.268724329695</v>
      </c>
      <c r="G36" s="383">
        <v>1749.9381853702062</v>
      </c>
      <c r="H36" s="383">
        <v>1383.6151781990784</v>
      </c>
      <c r="I36" s="383">
        <v>342.65444241174168</v>
      </c>
      <c r="J36" s="698">
        <v>36850.497711286618</v>
      </c>
      <c r="K36" s="382">
        <v>20477.667826269</v>
      </c>
      <c r="L36" s="382">
        <v>10240.521836018026</v>
      </c>
      <c r="M36" s="383">
        <v>1042.6273428120192</v>
      </c>
      <c r="N36" s="383">
        <v>1074.5692779882063</v>
      </c>
      <c r="O36" s="383">
        <v>2428.6558084111257</v>
      </c>
      <c r="P36" s="383">
        <v>1224.1180645920176</v>
      </c>
      <c r="Q36" s="383">
        <v>362.27541376441104</v>
      </c>
      <c r="R36" s="349">
        <v>-1.0800249583553523E-12</v>
      </c>
      <c r="S36" s="349">
        <v>-7.3896444519050419E-13</v>
      </c>
    </row>
    <row r="37" spans="1:19" s="177" customFormat="1" ht="16.5" customHeight="1">
      <c r="A37" s="976"/>
      <c r="B37" s="977" t="s">
        <v>384</v>
      </c>
      <c r="C37" s="382">
        <v>22860.379053952311</v>
      </c>
      <c r="D37" s="382">
        <v>8421.1137464679996</v>
      </c>
      <c r="E37" s="383">
        <v>870.28687635080712</v>
      </c>
      <c r="F37" s="383">
        <v>1515.1152730269798</v>
      </c>
      <c r="G37" s="383">
        <v>2042.177568608214</v>
      </c>
      <c r="H37" s="383">
        <v>1600.5906952555167</v>
      </c>
      <c r="I37" s="383">
        <v>330.6665137812347</v>
      </c>
      <c r="J37" s="698">
        <v>37640.359727443058</v>
      </c>
      <c r="K37" s="382">
        <v>20667.543044384525</v>
      </c>
      <c r="L37" s="382">
        <v>10882.260335141567</v>
      </c>
      <c r="M37" s="383">
        <v>1062.8601124904876</v>
      </c>
      <c r="N37" s="383">
        <v>948.42603342233724</v>
      </c>
      <c r="O37" s="383">
        <v>2611.3118777273885</v>
      </c>
      <c r="P37" s="383">
        <v>1112.5008633232392</v>
      </c>
      <c r="Q37" s="383">
        <v>355.51214313620551</v>
      </c>
      <c r="R37" s="349">
        <v>0</v>
      </c>
      <c r="S37" s="349">
        <v>2.2737367544323206E-12</v>
      </c>
    </row>
    <row r="38" spans="1:19" s="177" customFormat="1" ht="16.5" customHeight="1">
      <c r="A38" s="976"/>
      <c r="B38" s="977" t="s">
        <v>385</v>
      </c>
      <c r="C38" s="382">
        <v>23097.655731026116</v>
      </c>
      <c r="D38" s="382">
        <v>8507.0708205693736</v>
      </c>
      <c r="E38" s="383">
        <v>875.50090992539117</v>
      </c>
      <c r="F38" s="383">
        <v>1594.7746182561189</v>
      </c>
      <c r="G38" s="383">
        <v>2028.316078493581</v>
      </c>
      <c r="H38" s="383">
        <v>1559.3980320926628</v>
      </c>
      <c r="I38" s="383">
        <v>328.65993909488151</v>
      </c>
      <c r="J38" s="698">
        <v>37991.464461472628</v>
      </c>
      <c r="K38" s="382">
        <v>20799.319735095865</v>
      </c>
      <c r="L38" s="382">
        <v>11118.457505971159</v>
      </c>
      <c r="M38" s="383">
        <v>1057.8072355175627</v>
      </c>
      <c r="N38" s="383">
        <v>819.18342235208627</v>
      </c>
      <c r="O38" s="383">
        <v>2639.5199645872412</v>
      </c>
      <c r="P38" s="383">
        <v>1231.797042273357</v>
      </c>
      <c r="Q38" s="383">
        <v>325.40352253017915</v>
      </c>
      <c r="R38" s="349">
        <v>-1.3073986337985843E-12</v>
      </c>
      <c r="S38" s="349">
        <v>7.9580786405131221E-13</v>
      </c>
    </row>
    <row r="39" spans="1:19" s="177" customFormat="1" ht="16.5" customHeight="1">
      <c r="A39" s="976"/>
      <c r="B39" s="977" t="s">
        <v>386</v>
      </c>
      <c r="C39" s="382">
        <v>23365.884696246583</v>
      </c>
      <c r="D39" s="382">
        <v>8326.985664771164</v>
      </c>
      <c r="E39" s="383">
        <v>878.56684041631991</v>
      </c>
      <c r="F39" s="383">
        <v>1734.6640853098986</v>
      </c>
      <c r="G39" s="383">
        <v>1902.7255722905677</v>
      </c>
      <c r="H39" s="383">
        <v>1657.32584193049</v>
      </c>
      <c r="I39" s="383">
        <v>331.43665390289749</v>
      </c>
      <c r="J39" s="698">
        <v>38197.589354867916</v>
      </c>
      <c r="K39" s="382">
        <v>20857.582380795415</v>
      </c>
      <c r="L39" s="382">
        <v>10047.407131824701</v>
      </c>
      <c r="M39" s="383">
        <v>1051.8399455807107</v>
      </c>
      <c r="N39" s="383">
        <v>812.65266860552867</v>
      </c>
      <c r="O39" s="383">
        <v>3954.9997378353751</v>
      </c>
      <c r="P39" s="383">
        <v>1137.2275174348238</v>
      </c>
      <c r="Q39" s="383">
        <v>335.86894829776566</v>
      </c>
      <c r="R39" s="349">
        <v>-3.0695446184836328E-12</v>
      </c>
      <c r="S39" s="349">
        <v>0</v>
      </c>
    </row>
    <row r="40" spans="1:19" s="177" customFormat="1" ht="16.5" customHeight="1">
      <c r="A40" s="976"/>
      <c r="B40" s="977" t="s">
        <v>387</v>
      </c>
      <c r="C40" s="382">
        <v>23242.460678820553</v>
      </c>
      <c r="D40" s="382">
        <v>8442.9212215090993</v>
      </c>
      <c r="E40" s="383">
        <v>887.80523061331814</v>
      </c>
      <c r="F40" s="383">
        <v>1488.1999157779255</v>
      </c>
      <c r="G40" s="383">
        <v>1780.4771791202847</v>
      </c>
      <c r="H40" s="383">
        <v>1688.6429165069567</v>
      </c>
      <c r="I40" s="383">
        <v>322.79329033146661</v>
      </c>
      <c r="J40" s="698">
        <v>37853.250432679597</v>
      </c>
      <c r="K40" s="382">
        <v>21020.812477172585</v>
      </c>
      <c r="L40" s="382">
        <v>9671.6598915830509</v>
      </c>
      <c r="M40" s="383">
        <v>1041.3355531370264</v>
      </c>
      <c r="N40" s="383">
        <v>842.24108273771105</v>
      </c>
      <c r="O40" s="383">
        <v>2632.7436091966206</v>
      </c>
      <c r="P40" s="383">
        <v>2287.9005956979931</v>
      </c>
      <c r="Q40" s="383">
        <v>356.7222126343346</v>
      </c>
      <c r="R40" s="349">
        <v>3.3537617127876729E-12</v>
      </c>
      <c r="S40" s="349">
        <v>3.0127011996228248E-12</v>
      </c>
    </row>
    <row r="41" spans="1:19" s="177" customFormat="1" ht="16.5" customHeight="1">
      <c r="A41" s="976"/>
      <c r="B41" s="977" t="s">
        <v>388</v>
      </c>
      <c r="C41" s="382">
        <v>23689.975984763874</v>
      </c>
      <c r="D41" s="382">
        <v>8006.6673867539648</v>
      </c>
      <c r="E41" s="383">
        <v>858.76334788330041</v>
      </c>
      <c r="F41" s="383">
        <v>1867.8976963767982</v>
      </c>
      <c r="G41" s="383">
        <v>1825.0646814396398</v>
      </c>
      <c r="H41" s="383">
        <v>1583.7091099303448</v>
      </c>
      <c r="I41" s="383">
        <v>316.45761422778668</v>
      </c>
      <c r="J41" s="698">
        <v>38148.685821375708</v>
      </c>
      <c r="K41" s="382">
        <v>21376.609660674287</v>
      </c>
      <c r="L41" s="382">
        <v>9477.9260747789376</v>
      </c>
      <c r="M41" s="383">
        <v>1133.5306461911227</v>
      </c>
      <c r="N41" s="383">
        <v>790.36475122513161</v>
      </c>
      <c r="O41" s="383">
        <v>2619.7262486123213</v>
      </c>
      <c r="P41" s="383">
        <v>2383.5444237213414</v>
      </c>
      <c r="Q41" s="383">
        <v>367.0808142160771</v>
      </c>
      <c r="R41" s="349">
        <v>-2.9558577807620168E-12</v>
      </c>
      <c r="S41" s="349">
        <v>-5.6843418860808015E-13</v>
      </c>
    </row>
    <row r="42" spans="1:19" s="177" customFormat="1" ht="16.5" customHeight="1">
      <c r="A42" s="976"/>
      <c r="B42" s="977" t="s">
        <v>389</v>
      </c>
      <c r="C42" s="382">
        <v>23877.064655387363</v>
      </c>
      <c r="D42" s="382">
        <v>7928.3868673800789</v>
      </c>
      <c r="E42" s="383">
        <v>871.84461613946155</v>
      </c>
      <c r="F42" s="383">
        <v>1266.7108627832763</v>
      </c>
      <c r="G42" s="383">
        <v>1873.4814450425051</v>
      </c>
      <c r="H42" s="383">
        <v>1470.7092446368986</v>
      </c>
      <c r="I42" s="383">
        <v>308.99930898303666</v>
      </c>
      <c r="J42" s="698">
        <v>37597.187000352613</v>
      </c>
      <c r="K42" s="382">
        <v>21398.742763188511</v>
      </c>
      <c r="L42" s="382">
        <v>9109.2205161864513</v>
      </c>
      <c r="M42" s="383">
        <v>1084.2896867565105</v>
      </c>
      <c r="N42" s="383">
        <v>735.15868368602287</v>
      </c>
      <c r="O42" s="383">
        <v>2633.5611370825709</v>
      </c>
      <c r="P42" s="383">
        <v>2268.034680273051</v>
      </c>
      <c r="Q42" s="383">
        <v>368.17882427781115</v>
      </c>
      <c r="R42" s="349">
        <v>-1.1368683772161603E-12</v>
      </c>
      <c r="S42" s="349">
        <v>-4.2632564145606011E-12</v>
      </c>
    </row>
    <row r="43" spans="1:19" s="177" customFormat="1" ht="16.5" customHeight="1">
      <c r="A43" s="976"/>
      <c r="B43" s="977" t="s">
        <v>390</v>
      </c>
      <c r="C43" s="382">
        <v>23577.571825272287</v>
      </c>
      <c r="D43" s="382">
        <v>7785.3882840961887</v>
      </c>
      <c r="E43" s="383">
        <v>827.82444412590769</v>
      </c>
      <c r="F43" s="383">
        <v>1594.0372625849629</v>
      </c>
      <c r="G43" s="383">
        <v>1898.2885145883483</v>
      </c>
      <c r="H43" s="383">
        <v>1368.6008039884873</v>
      </c>
      <c r="I43" s="383">
        <v>316.78358206892551</v>
      </c>
      <c r="J43" s="698">
        <v>37368.474716725119</v>
      </c>
      <c r="K43" s="382">
        <v>21313.634305106269</v>
      </c>
      <c r="L43" s="382">
        <v>9046.9526297888224</v>
      </c>
      <c r="M43" s="383">
        <v>1062.64657213283</v>
      </c>
      <c r="N43" s="383">
        <v>771.3338728004245</v>
      </c>
      <c r="O43" s="383">
        <v>2627.1160812396274</v>
      </c>
      <c r="P43" s="383">
        <v>2175.5971087696803</v>
      </c>
      <c r="Q43" s="383">
        <v>371.26583475246093</v>
      </c>
      <c r="R43" s="349">
        <v>1.7621459846850485E-12</v>
      </c>
      <c r="S43" s="349">
        <v>1.0800249583553523E-12</v>
      </c>
    </row>
    <row r="44" spans="1:19" ht="19.5" customHeight="1">
      <c r="A44" s="250" t="s">
        <v>833</v>
      </c>
      <c r="B44" s="377"/>
      <c r="C44" s="377"/>
      <c r="D44" s="377"/>
      <c r="E44" s="377"/>
      <c r="F44" s="377"/>
      <c r="G44" s="377"/>
      <c r="H44" s="377"/>
      <c r="I44" s="377"/>
      <c r="J44" s="377"/>
      <c r="K44" s="377"/>
      <c r="L44" s="377"/>
      <c r="M44" s="377"/>
      <c r="N44" s="377"/>
      <c r="O44" s="377"/>
      <c r="P44" s="377"/>
      <c r="Q44" s="249" t="s">
        <v>834</v>
      </c>
    </row>
    <row r="45" spans="1:19" ht="15.95" customHeight="1">
      <c r="A45" s="303" t="s">
        <v>835</v>
      </c>
      <c r="Q45" s="362" t="s">
        <v>836</v>
      </c>
    </row>
    <row r="46" spans="1:19" s="177" customFormat="1" ht="15">
      <c r="A46" s="303" t="s">
        <v>837</v>
      </c>
      <c r="B46" s="303"/>
      <c r="C46" s="303"/>
      <c r="D46" s="303"/>
      <c r="E46" s="303"/>
      <c r="F46" s="303"/>
      <c r="G46" s="303"/>
      <c r="H46" s="303"/>
      <c r="I46" s="303"/>
      <c r="J46" s="273"/>
      <c r="K46" s="273"/>
      <c r="L46" s="273"/>
      <c r="M46" s="273"/>
      <c r="N46" s="273"/>
      <c r="O46" s="273"/>
      <c r="P46" s="273"/>
      <c r="Q46" s="687" t="s">
        <v>838</v>
      </c>
    </row>
    <row r="47" spans="1:19" ht="15">
      <c r="A47" s="273" t="s">
        <v>839</v>
      </c>
      <c r="B47" s="379"/>
      <c r="C47" s="379"/>
      <c r="D47" s="379"/>
      <c r="E47" s="379"/>
      <c r="F47" s="379"/>
      <c r="G47" s="379"/>
      <c r="H47" s="379"/>
      <c r="I47" s="379"/>
      <c r="J47" s="379"/>
      <c r="K47" s="379"/>
      <c r="L47" s="379"/>
      <c r="M47" s="379"/>
      <c r="N47" s="379"/>
      <c r="O47" s="379"/>
      <c r="P47" s="379"/>
      <c r="Q47" s="379"/>
    </row>
    <row r="48" spans="1:19">
      <c r="C48" s="1169"/>
      <c r="D48" s="1169"/>
      <c r="E48" s="1169"/>
      <c r="F48" s="1169"/>
      <c r="G48" s="1169"/>
      <c r="H48" s="1169"/>
      <c r="I48" s="1169"/>
      <c r="J48" s="1169"/>
      <c r="K48" s="1169"/>
      <c r="L48" s="1169"/>
      <c r="M48" s="1169"/>
      <c r="N48" s="1169"/>
      <c r="O48" s="1169"/>
      <c r="P48" s="1169"/>
      <c r="Q48" s="1169"/>
    </row>
    <row r="49" spans="3:17">
      <c r="C49" s="1169"/>
      <c r="D49" s="1169"/>
      <c r="E49" s="1169"/>
      <c r="F49" s="1169"/>
      <c r="G49" s="1169"/>
      <c r="H49" s="1169"/>
      <c r="I49" s="1169"/>
      <c r="J49" s="1169"/>
      <c r="K49" s="1169"/>
      <c r="L49" s="1169"/>
      <c r="M49" s="1169"/>
      <c r="N49" s="1169"/>
      <c r="O49" s="1169"/>
      <c r="P49" s="1169"/>
      <c r="Q49" s="1169"/>
    </row>
  </sheetData>
  <phoneticPr fontId="31" type="noConversion"/>
  <printOptions horizontalCentered="1" verticalCentered="1"/>
  <pageMargins left="0" right="0" top="0" bottom="0" header="0.5" footer="0.5"/>
  <pageSetup paperSize="9" scale="68"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dimension ref="A1:U48"/>
  <sheetViews>
    <sheetView zoomScale="80" zoomScaleNormal="80" workbookViewId="0">
      <pane ySplit="12" topLeftCell="A34" activePane="bottomLeft" state="frozen"/>
      <selection sqref="A1:XFD1048576"/>
      <selection pane="bottomLeft" sqref="A1:XFD1048576"/>
    </sheetView>
  </sheetViews>
  <sheetFormatPr defaultColWidth="9.140625" defaultRowHeight="12.75"/>
  <cols>
    <col min="1" max="2" width="9.7109375" style="378" customWidth="1"/>
    <col min="3" max="3" width="11" style="378" customWidth="1"/>
    <col min="4" max="4" width="12.85546875" style="378" customWidth="1"/>
    <col min="5" max="5" width="12.7109375" style="378" customWidth="1"/>
    <col min="6" max="6" width="10.28515625" style="378" customWidth="1"/>
    <col min="7" max="7" width="11.85546875" style="378" customWidth="1"/>
    <col min="8" max="8" width="11.7109375" style="378" customWidth="1"/>
    <col min="9" max="9" width="10.28515625" style="378" customWidth="1"/>
    <col min="10" max="10" width="12.7109375" style="378" customWidth="1"/>
    <col min="11" max="11" width="12" style="378" customWidth="1"/>
    <col min="12" max="12" width="12.85546875" style="378" customWidth="1"/>
    <col min="13" max="13" width="11.7109375" style="378" customWidth="1"/>
    <col min="14" max="14" width="10.28515625" style="378" customWidth="1"/>
    <col min="15" max="16" width="11.7109375" style="378" customWidth="1"/>
    <col min="17" max="17" width="10.7109375" style="378" customWidth="1"/>
    <col min="18" max="16384" width="9.140625" style="378"/>
  </cols>
  <sheetData>
    <row r="1" spans="1:19" ht="18">
      <c r="A1" s="274" t="s">
        <v>1736</v>
      </c>
      <c r="B1" s="1348"/>
      <c r="C1" s="1348"/>
      <c r="D1" s="1348"/>
      <c r="E1" s="1348"/>
      <c r="F1" s="1348"/>
      <c r="G1" s="1348"/>
      <c r="H1" s="1348"/>
      <c r="I1" s="1348"/>
      <c r="J1" s="1348"/>
      <c r="K1" s="1348"/>
      <c r="L1" s="1348"/>
      <c r="M1" s="1348"/>
      <c r="N1" s="1348"/>
      <c r="O1" s="1348"/>
      <c r="P1" s="1348"/>
      <c r="Q1" s="1348"/>
    </row>
    <row r="2" spans="1:19" ht="18">
      <c r="A2" s="1315" t="s">
        <v>840</v>
      </c>
      <c r="B2" s="1348"/>
      <c r="C2" s="1348"/>
      <c r="D2" s="1348"/>
      <c r="E2" s="1348"/>
      <c r="F2" s="1348"/>
      <c r="G2" s="1348"/>
      <c r="H2" s="1348"/>
      <c r="I2" s="1348"/>
      <c r="J2" s="1348"/>
      <c r="K2" s="1348"/>
      <c r="L2" s="1348"/>
      <c r="M2" s="1348"/>
      <c r="N2" s="1348"/>
      <c r="O2" s="1348"/>
      <c r="P2" s="1348"/>
      <c r="Q2" s="1348"/>
    </row>
    <row r="3" spans="1:19" ht="18">
      <c r="A3" s="1349" t="s">
        <v>841</v>
      </c>
      <c r="B3" s="1348"/>
      <c r="C3" s="1348"/>
      <c r="D3" s="1348"/>
      <c r="E3" s="1348"/>
      <c r="F3" s="1348"/>
      <c r="G3" s="1348"/>
      <c r="H3" s="1348"/>
      <c r="I3" s="1348"/>
      <c r="J3" s="1348"/>
      <c r="K3" s="1348"/>
      <c r="L3" s="1348"/>
      <c r="M3" s="1348"/>
      <c r="N3" s="1348"/>
      <c r="O3" s="1348"/>
      <c r="P3" s="1348"/>
      <c r="Q3" s="1348"/>
    </row>
    <row r="4" spans="1:19" s="318" customFormat="1" ht="14.25">
      <c r="A4" s="354" t="s">
        <v>339</v>
      </c>
      <c r="B4" s="355"/>
      <c r="C4" s="356"/>
      <c r="D4" s="356"/>
      <c r="E4" s="356"/>
      <c r="F4" s="356"/>
      <c r="G4" s="356"/>
      <c r="H4" s="356"/>
      <c r="I4" s="356"/>
      <c r="J4" s="356"/>
      <c r="K4" s="356"/>
      <c r="L4" s="356"/>
      <c r="Q4" s="357" t="s">
        <v>340</v>
      </c>
    </row>
    <row r="5" spans="1:19" s="318" customFormat="1" ht="14.25" hidden="1">
      <c r="A5" s="354"/>
      <c r="B5" s="355"/>
      <c r="C5" s="356"/>
      <c r="D5" s="356"/>
      <c r="E5" s="356"/>
      <c r="F5" s="356"/>
      <c r="G5" s="356"/>
      <c r="H5" s="356"/>
      <c r="I5" s="356"/>
      <c r="J5" s="356"/>
      <c r="K5" s="356"/>
      <c r="L5" s="356"/>
      <c r="Q5" s="357"/>
    </row>
    <row r="6" spans="1:19" s="318" customFormat="1" ht="14.25" hidden="1">
      <c r="A6" s="354"/>
      <c r="B6" s="355"/>
      <c r="C6" s="356"/>
      <c r="D6" s="356"/>
      <c r="E6" s="356"/>
      <c r="F6" s="356"/>
      <c r="G6" s="356"/>
      <c r="H6" s="356"/>
      <c r="I6" s="356"/>
      <c r="J6" s="356"/>
      <c r="K6" s="356"/>
      <c r="L6" s="356"/>
      <c r="Q6" s="357"/>
    </row>
    <row r="7" spans="1:19" s="318" customFormat="1" ht="14.25" hidden="1">
      <c r="A7" s="354"/>
      <c r="B7" s="355"/>
      <c r="C7" s="356"/>
      <c r="D7" s="356"/>
      <c r="E7" s="356"/>
      <c r="F7" s="356"/>
      <c r="G7" s="356"/>
      <c r="H7" s="356"/>
      <c r="I7" s="356"/>
      <c r="J7" s="356"/>
      <c r="K7" s="356"/>
      <c r="L7" s="356"/>
      <c r="Q7" s="357"/>
    </row>
    <row r="8" spans="1:19" s="158" customFormat="1" ht="23.85" customHeight="1">
      <c r="A8" s="168"/>
      <c r="B8" s="156"/>
      <c r="C8" s="358" t="s">
        <v>341</v>
      </c>
      <c r="D8" s="171"/>
      <c r="E8" s="157"/>
      <c r="F8" s="157"/>
      <c r="G8" s="157"/>
      <c r="H8" s="157"/>
      <c r="I8" s="363" t="s">
        <v>342</v>
      </c>
      <c r="J8" s="364"/>
      <c r="K8" s="365" t="s">
        <v>343</v>
      </c>
      <c r="L8" s="171"/>
      <c r="M8" s="157"/>
      <c r="N8" s="157"/>
      <c r="O8" s="157"/>
      <c r="P8" s="157"/>
      <c r="Q8" s="366" t="s">
        <v>344</v>
      </c>
    </row>
    <row r="9" spans="1:19" s="173" customFormat="1" ht="18" customHeight="1">
      <c r="A9" s="172"/>
      <c r="C9" s="179" t="s">
        <v>842</v>
      </c>
      <c r="D9" s="174" t="s">
        <v>843</v>
      </c>
      <c r="E9" s="174" t="s">
        <v>844</v>
      </c>
      <c r="F9" s="159" t="s">
        <v>845</v>
      </c>
      <c r="G9" s="159"/>
      <c r="H9" s="174" t="s">
        <v>846</v>
      </c>
      <c r="I9" s="174"/>
      <c r="J9" s="191"/>
      <c r="K9" s="179" t="s">
        <v>842</v>
      </c>
      <c r="L9" s="174" t="s">
        <v>843</v>
      </c>
      <c r="M9" s="174" t="s">
        <v>844</v>
      </c>
      <c r="N9" s="159" t="s">
        <v>845</v>
      </c>
      <c r="O9" s="159"/>
      <c r="P9" s="174" t="s">
        <v>846</v>
      </c>
      <c r="Q9" s="174"/>
    </row>
    <row r="10" spans="1:19" s="173" customFormat="1" ht="18" customHeight="1">
      <c r="A10" s="160" t="s">
        <v>349</v>
      </c>
      <c r="B10" s="162"/>
      <c r="C10" s="179" t="s">
        <v>847</v>
      </c>
      <c r="D10" s="174" t="s">
        <v>848</v>
      </c>
      <c r="E10" s="174" t="s">
        <v>849</v>
      </c>
      <c r="F10" s="159" t="s">
        <v>850</v>
      </c>
      <c r="G10" s="159" t="s">
        <v>320</v>
      </c>
      <c r="H10" s="174" t="s">
        <v>851</v>
      </c>
      <c r="I10" s="174" t="s">
        <v>362</v>
      </c>
      <c r="J10" s="190" t="s">
        <v>352</v>
      </c>
      <c r="K10" s="179" t="s">
        <v>847</v>
      </c>
      <c r="L10" s="174" t="s">
        <v>848</v>
      </c>
      <c r="M10" s="174" t="s">
        <v>849</v>
      </c>
      <c r="N10" s="159" t="s">
        <v>850</v>
      </c>
      <c r="O10" s="159" t="s">
        <v>320</v>
      </c>
      <c r="P10" s="174" t="s">
        <v>851</v>
      </c>
      <c r="Q10" s="174" t="s">
        <v>362</v>
      </c>
    </row>
    <row r="11" spans="1:19" s="161" customFormat="1" ht="18" customHeight="1">
      <c r="A11" s="175" t="s">
        <v>357</v>
      </c>
      <c r="B11" s="162"/>
      <c r="C11" s="188" t="s">
        <v>852</v>
      </c>
      <c r="D11" s="163" t="s">
        <v>853</v>
      </c>
      <c r="E11" s="163" t="s">
        <v>854</v>
      </c>
      <c r="F11" s="163" t="s">
        <v>855</v>
      </c>
      <c r="G11" s="163" t="s">
        <v>498</v>
      </c>
      <c r="H11" s="163" t="s">
        <v>856</v>
      </c>
      <c r="I11" s="165" t="s">
        <v>370</v>
      </c>
      <c r="J11" s="192" t="s">
        <v>363</v>
      </c>
      <c r="K11" s="188" t="s">
        <v>852</v>
      </c>
      <c r="L11" s="163" t="s">
        <v>853</v>
      </c>
      <c r="M11" s="163" t="s">
        <v>854</v>
      </c>
      <c r="N11" s="163" t="s">
        <v>855</v>
      </c>
      <c r="O11" s="163" t="s">
        <v>498</v>
      </c>
      <c r="P11" s="163" t="s">
        <v>856</v>
      </c>
      <c r="Q11" s="165" t="s">
        <v>370</v>
      </c>
    </row>
    <row r="12" spans="1:19" s="161" customFormat="1" ht="18" customHeight="1">
      <c r="A12" s="176"/>
      <c r="B12" s="167"/>
      <c r="C12" s="189" t="s">
        <v>857</v>
      </c>
      <c r="D12" s="195" t="s">
        <v>858</v>
      </c>
      <c r="E12" s="195" t="s">
        <v>859</v>
      </c>
      <c r="F12" s="195" t="s">
        <v>860</v>
      </c>
      <c r="G12" s="195"/>
      <c r="H12" s="195" t="s">
        <v>861</v>
      </c>
      <c r="I12" s="196"/>
      <c r="J12" s="193"/>
      <c r="K12" s="189" t="s">
        <v>857</v>
      </c>
      <c r="L12" s="195" t="s">
        <v>858</v>
      </c>
      <c r="M12" s="195" t="s">
        <v>859</v>
      </c>
      <c r="N12" s="195" t="s">
        <v>860</v>
      </c>
      <c r="O12" s="195"/>
      <c r="P12" s="195" t="s">
        <v>861</v>
      </c>
      <c r="Q12" s="195"/>
    </row>
    <row r="13" spans="1:19" s="177" customFormat="1" ht="27" customHeight="1">
      <c r="A13" s="976">
        <v>2012</v>
      </c>
      <c r="B13" s="977"/>
      <c r="C13" s="382">
        <v>11497.061765764967</v>
      </c>
      <c r="D13" s="382">
        <v>1720.9747655256742</v>
      </c>
      <c r="E13" s="383">
        <v>11643.081190076282</v>
      </c>
      <c r="F13" s="383">
        <v>465.45235168602716</v>
      </c>
      <c r="G13" s="383">
        <v>836.00695345799943</v>
      </c>
      <c r="H13" s="383">
        <v>81.615652189747408</v>
      </c>
      <c r="I13" s="383">
        <v>719.30670141772043</v>
      </c>
      <c r="J13" s="698">
        <v>26963.599380118416</v>
      </c>
      <c r="K13" s="382">
        <v>12536.521116148402</v>
      </c>
      <c r="L13" s="382">
        <v>1671.3332805967962</v>
      </c>
      <c r="M13" s="383">
        <v>11104.989779984404</v>
      </c>
      <c r="N13" s="383">
        <v>291.55577474167603</v>
      </c>
      <c r="O13" s="383">
        <v>1075.4389753930618</v>
      </c>
      <c r="P13" s="383">
        <v>63.502484236540006</v>
      </c>
      <c r="Q13" s="383">
        <v>220.29179645941952</v>
      </c>
      <c r="R13" s="349">
        <v>-2.1600499167107046E-12</v>
      </c>
      <c r="S13" s="349">
        <v>-7.3896444519050419E-13</v>
      </c>
    </row>
    <row r="14" spans="1:19" s="657" customFormat="1" ht="18" customHeight="1">
      <c r="A14" s="976">
        <v>2013</v>
      </c>
      <c r="B14" s="977"/>
      <c r="C14" s="382">
        <v>11742.81358828512</v>
      </c>
      <c r="D14" s="382">
        <v>1476.074472191</v>
      </c>
      <c r="E14" s="383">
        <v>12869.502487241369</v>
      </c>
      <c r="F14" s="383">
        <v>432.76816847399994</v>
      </c>
      <c r="G14" s="383">
        <v>1004.9280304860001</v>
      </c>
      <c r="H14" s="383">
        <v>101.66475980400001</v>
      </c>
      <c r="I14" s="383">
        <v>690.13575938600002</v>
      </c>
      <c r="J14" s="698">
        <v>28317.886265867488</v>
      </c>
      <c r="K14" s="382">
        <v>12657.261017294091</v>
      </c>
      <c r="L14" s="382">
        <v>1329.5615563310002</v>
      </c>
      <c r="M14" s="383">
        <v>12835.377871277346</v>
      </c>
      <c r="N14" s="383">
        <v>227.94496693500002</v>
      </c>
      <c r="O14" s="383">
        <v>1056.4700895229998</v>
      </c>
      <c r="P14" s="383">
        <v>60.007607614000008</v>
      </c>
      <c r="Q14" s="383">
        <v>151.19202682900004</v>
      </c>
      <c r="R14" s="349">
        <v>1.8189894035458565E-12</v>
      </c>
      <c r="S14" s="349">
        <v>2.1032064978498966E-12</v>
      </c>
    </row>
    <row r="15" spans="1:19" s="657" customFormat="1" ht="18" customHeight="1">
      <c r="A15" s="976">
        <v>2014</v>
      </c>
      <c r="B15" s="977"/>
      <c r="C15" s="382">
        <v>12779.687892854281</v>
      </c>
      <c r="D15" s="382">
        <v>2227.915568953586</v>
      </c>
      <c r="E15" s="383">
        <v>13244.22159053195</v>
      </c>
      <c r="F15" s="383">
        <v>388.26886628141511</v>
      </c>
      <c r="G15" s="383">
        <v>694.52459077196352</v>
      </c>
      <c r="H15" s="383">
        <v>80.317967517</v>
      </c>
      <c r="I15" s="383">
        <v>668.33593331978307</v>
      </c>
      <c r="J15" s="698">
        <v>30083.222410229981</v>
      </c>
      <c r="K15" s="382">
        <v>13340.58967423144</v>
      </c>
      <c r="L15" s="382">
        <v>1955.633437857</v>
      </c>
      <c r="M15" s="383">
        <v>13513.675112256988</v>
      </c>
      <c r="N15" s="383">
        <v>221.11983762440798</v>
      </c>
      <c r="O15" s="383">
        <v>692.17996797114404</v>
      </c>
      <c r="P15" s="383">
        <v>77.473029791999991</v>
      </c>
      <c r="Q15" s="383">
        <v>282.5327867247405</v>
      </c>
      <c r="R15" s="349">
        <v>0</v>
      </c>
      <c r="S15" s="349">
        <v>-2.5011104298755527E-12</v>
      </c>
    </row>
    <row r="16" spans="1:19" s="657" customFormat="1" ht="18" customHeight="1">
      <c r="A16" s="976">
        <v>2015</v>
      </c>
      <c r="B16" s="977"/>
      <c r="C16" s="382">
        <v>13140.959805222123</v>
      </c>
      <c r="D16" s="382">
        <v>1778.0884863967951</v>
      </c>
      <c r="E16" s="383">
        <v>14018.914251182803</v>
      </c>
      <c r="F16" s="383">
        <v>545.58611901179597</v>
      </c>
      <c r="G16" s="383">
        <v>726.8087996383257</v>
      </c>
      <c r="H16" s="383">
        <v>136.78741615228799</v>
      </c>
      <c r="I16" s="383">
        <v>555.10937312685746</v>
      </c>
      <c r="J16" s="698">
        <v>30902.294250730982</v>
      </c>
      <c r="K16" s="382">
        <v>13512.211338925074</v>
      </c>
      <c r="L16" s="382">
        <v>1720.1082497213999</v>
      </c>
      <c r="M16" s="383">
        <v>14124.428150247761</v>
      </c>
      <c r="N16" s="383">
        <v>342.70881624300006</v>
      </c>
      <c r="O16" s="383">
        <v>831.86692590935434</v>
      </c>
      <c r="P16" s="383">
        <v>123.83082648499999</v>
      </c>
      <c r="Q16" s="383">
        <v>247.19797442699993</v>
      </c>
      <c r="R16" s="349">
        <v>0</v>
      </c>
      <c r="S16" s="349">
        <v>-1.4779288903810084E-12</v>
      </c>
    </row>
    <row r="17" spans="1:21" s="657" customFormat="1" ht="18" customHeight="1">
      <c r="A17" s="976">
        <v>2016</v>
      </c>
      <c r="B17" s="977"/>
      <c r="C17" s="382">
        <v>13847.684482513308</v>
      </c>
      <c r="D17" s="382">
        <v>2582.1412415265781</v>
      </c>
      <c r="E17" s="383">
        <v>13061.54417763273</v>
      </c>
      <c r="F17" s="383">
        <v>608.83682272617261</v>
      </c>
      <c r="G17" s="383">
        <v>588.03695792123949</v>
      </c>
      <c r="H17" s="383">
        <v>29.177962049455999</v>
      </c>
      <c r="I17" s="383">
        <v>496.23113126245738</v>
      </c>
      <c r="J17" s="698">
        <v>31213.502775631947</v>
      </c>
      <c r="K17" s="382">
        <v>13725.336360418993</v>
      </c>
      <c r="L17" s="382">
        <v>2064.1325829993898</v>
      </c>
      <c r="M17" s="383">
        <v>14217.390170649742</v>
      </c>
      <c r="N17" s="383">
        <v>368.40274915953626</v>
      </c>
      <c r="O17" s="383">
        <v>553.22357673132444</v>
      </c>
      <c r="P17" s="383">
        <v>29.597446556999998</v>
      </c>
      <c r="Q17" s="383">
        <v>255.49861127791962</v>
      </c>
      <c r="R17" s="349">
        <v>-1.0231815394945443E-12</v>
      </c>
      <c r="S17" s="349">
        <v>7.1054273576010019E-13</v>
      </c>
    </row>
    <row r="18" spans="1:21" s="657" customFormat="1" ht="18" customHeight="1">
      <c r="A18" s="976">
        <v>2017</v>
      </c>
      <c r="B18" s="977"/>
      <c r="C18" s="382">
        <v>13940.199743638404</v>
      </c>
      <c r="D18" s="382">
        <v>2907.4556547999391</v>
      </c>
      <c r="E18" s="383">
        <v>12788.375321419533</v>
      </c>
      <c r="F18" s="383">
        <v>552.43831574225521</v>
      </c>
      <c r="G18" s="383">
        <v>849.32577454291572</v>
      </c>
      <c r="H18" s="383">
        <v>27.06092474791868</v>
      </c>
      <c r="I18" s="383">
        <v>324.11342342409949</v>
      </c>
      <c r="J18" s="698">
        <v>31388.969158315067</v>
      </c>
      <c r="K18" s="382">
        <v>13742.671844237166</v>
      </c>
      <c r="L18" s="382">
        <v>2376.7097933799</v>
      </c>
      <c r="M18" s="383">
        <v>14405.79139482376</v>
      </c>
      <c r="N18" s="383">
        <v>243.89176757688313</v>
      </c>
      <c r="O18" s="383">
        <v>486.36958160157178</v>
      </c>
      <c r="P18" s="383">
        <v>24.339166876000004</v>
      </c>
      <c r="Q18" s="383">
        <v>109.19816719599996</v>
      </c>
      <c r="R18" s="349">
        <v>-4.5474735088646412E-13</v>
      </c>
      <c r="S18" s="349">
        <v>-6.8212102632969618E-13</v>
      </c>
    </row>
    <row r="19" spans="1:21" s="1352" customFormat="1" ht="18" customHeight="1">
      <c r="A19" s="976">
        <v>2018</v>
      </c>
      <c r="B19" s="977"/>
      <c r="C19" s="382">
        <v>14462.797287870835</v>
      </c>
      <c r="D19" s="382">
        <v>2586.6432679346249</v>
      </c>
      <c r="E19" s="382">
        <v>13769.88138537962</v>
      </c>
      <c r="F19" s="382">
        <v>571.28541417253462</v>
      </c>
      <c r="G19" s="382">
        <v>815.73195869102346</v>
      </c>
      <c r="H19" s="382">
        <v>15.388048864315319</v>
      </c>
      <c r="I19" s="382">
        <v>347.30963501831781</v>
      </c>
      <c r="J19" s="698">
        <v>32569.016388166277</v>
      </c>
      <c r="K19" s="711">
        <v>13951.974525542304</v>
      </c>
      <c r="L19" s="382">
        <v>2532.602719672233</v>
      </c>
      <c r="M19" s="382">
        <v>14701.103629624118</v>
      </c>
      <c r="N19" s="382">
        <v>347.74045659573926</v>
      </c>
      <c r="O19" s="382">
        <v>886.48241709768354</v>
      </c>
      <c r="P19" s="382">
        <v>13.485524372999999</v>
      </c>
      <c r="Q19" s="383">
        <v>135.56336443500007</v>
      </c>
      <c r="R19" s="349">
        <v>7.3896444519050419E-13</v>
      </c>
      <c r="S19" s="349">
        <v>-7.673861546209082E-13</v>
      </c>
    </row>
    <row r="20" spans="1:21" s="1352" customFormat="1" ht="18" customHeight="1">
      <c r="A20" s="976">
        <v>2019</v>
      </c>
      <c r="B20" s="977"/>
      <c r="C20" s="382">
        <v>15324.558939506498</v>
      </c>
      <c r="D20" s="382">
        <v>2658.0382645028026</v>
      </c>
      <c r="E20" s="382">
        <v>15520.493560314675</v>
      </c>
      <c r="F20" s="382">
        <v>546.41696574771413</v>
      </c>
      <c r="G20" s="382">
        <v>907.92306462330896</v>
      </c>
      <c r="H20" s="382">
        <v>34.235041916440018</v>
      </c>
      <c r="I20" s="382">
        <v>378.16713127278348</v>
      </c>
      <c r="J20" s="698">
        <v>35369.833967884224</v>
      </c>
      <c r="K20" s="711">
        <v>14947.892765251161</v>
      </c>
      <c r="L20" s="382">
        <v>3168.3382739973372</v>
      </c>
      <c r="M20" s="382">
        <v>15458.671910102514</v>
      </c>
      <c r="N20" s="382">
        <v>443.74445464110158</v>
      </c>
      <c r="O20" s="382">
        <v>1220.1151924091785</v>
      </c>
      <c r="P20" s="382">
        <v>33.529388792999995</v>
      </c>
      <c r="Q20" s="383">
        <v>97.601158596871983</v>
      </c>
      <c r="R20" s="349">
        <v>4.3200998334214091E-12</v>
      </c>
      <c r="S20" s="349">
        <v>1.5063505998114124E-12</v>
      </c>
    </row>
    <row r="21" spans="1:21" s="1352" customFormat="1" ht="18" customHeight="1">
      <c r="A21" s="976">
        <v>2020</v>
      </c>
      <c r="B21" s="977"/>
      <c r="C21" s="382">
        <v>15896.513872158943</v>
      </c>
      <c r="D21" s="382">
        <v>2320.9844596053845</v>
      </c>
      <c r="E21" s="382">
        <v>15243.588888115544</v>
      </c>
      <c r="F21" s="382">
        <v>594.22075759881227</v>
      </c>
      <c r="G21" s="382">
        <v>1049.9900123503633</v>
      </c>
      <c r="H21" s="382">
        <v>17.969776463737517</v>
      </c>
      <c r="I21" s="382">
        <v>324.04670405163228</v>
      </c>
      <c r="J21" s="698">
        <v>35447.314470344412</v>
      </c>
      <c r="K21" s="711">
        <v>16272.309352863536</v>
      </c>
      <c r="L21" s="382">
        <v>2600.4448920150439</v>
      </c>
      <c r="M21" s="382">
        <v>14958.470577552891</v>
      </c>
      <c r="N21" s="382">
        <v>499.0095573562204</v>
      </c>
      <c r="O21" s="382">
        <v>1006.4740581444566</v>
      </c>
      <c r="P21" s="382">
        <v>21.264856650647395</v>
      </c>
      <c r="Q21" s="383">
        <v>89.306979346224196</v>
      </c>
      <c r="R21" s="349">
        <v>2.5011104298755527E-12</v>
      </c>
      <c r="S21" s="349">
        <v>2.1884716261411086E-12</v>
      </c>
    </row>
    <row r="22" spans="1:21" s="1352" customFormat="1" ht="18" customHeight="1">
      <c r="A22" s="1353">
        <v>2021</v>
      </c>
      <c r="B22" s="1354"/>
      <c r="C22" s="1355">
        <v>16779.133268977133</v>
      </c>
      <c r="D22" s="1355">
        <v>2282.1972764481743</v>
      </c>
      <c r="E22" s="1355">
        <v>16484.874264458889</v>
      </c>
      <c r="F22" s="1355">
        <v>597.86710019031864</v>
      </c>
      <c r="G22" s="1355">
        <v>806.79121212652831</v>
      </c>
      <c r="H22" s="1355">
        <v>5.6137079902668816</v>
      </c>
      <c r="I22" s="1355">
        <v>417.46319103086574</v>
      </c>
      <c r="J22" s="1357">
        <v>37373.952699287176</v>
      </c>
      <c r="K22" s="1556">
        <v>17288.630812578012</v>
      </c>
      <c r="L22" s="1355">
        <v>2621.9720775585256</v>
      </c>
      <c r="M22" s="1355">
        <v>16083.66411008286</v>
      </c>
      <c r="N22" s="1355">
        <v>537.50150597253901</v>
      </c>
      <c r="O22" s="1355">
        <v>799.19708879123107</v>
      </c>
      <c r="P22" s="1355">
        <v>5.5780842786122786</v>
      </c>
      <c r="Q22" s="1356">
        <v>37.437702376435382</v>
      </c>
      <c r="R22" s="349">
        <v>-7.9580786405131221E-13</v>
      </c>
      <c r="S22" s="349">
        <v>6.8212102632969618E-13</v>
      </c>
    </row>
    <row r="23" spans="1:21" s="657" customFormat="1" ht="26.25" customHeight="1">
      <c r="A23" s="976">
        <v>2020</v>
      </c>
      <c r="B23" s="977" t="s">
        <v>214</v>
      </c>
      <c r="C23" s="382">
        <v>15896.513872158943</v>
      </c>
      <c r="D23" s="382">
        <v>2320.9844596053845</v>
      </c>
      <c r="E23" s="383">
        <v>15243.588888115544</v>
      </c>
      <c r="F23" s="383">
        <v>594.22075759881227</v>
      </c>
      <c r="G23" s="383">
        <v>1049.9900123503633</v>
      </c>
      <c r="H23" s="383">
        <v>17.969776463737517</v>
      </c>
      <c r="I23" s="382">
        <v>324.04670405163228</v>
      </c>
      <c r="J23" s="698">
        <v>35447.314470344412</v>
      </c>
      <c r="K23" s="711">
        <v>16272.309352863536</v>
      </c>
      <c r="L23" s="382">
        <v>2600.4448920150439</v>
      </c>
      <c r="M23" s="383">
        <v>14958.470577552891</v>
      </c>
      <c r="N23" s="383">
        <v>499.0095573562204</v>
      </c>
      <c r="O23" s="383">
        <v>1006.4740581444566</v>
      </c>
      <c r="P23" s="383">
        <v>21.264856650647395</v>
      </c>
      <c r="Q23" s="383">
        <v>89.306979346224196</v>
      </c>
      <c r="R23" s="349">
        <v>2.5011104298755527E-12</v>
      </c>
      <c r="S23" s="349">
        <v>2.1884716261411086E-12</v>
      </c>
      <c r="T23" s="177"/>
      <c r="U23" s="177"/>
    </row>
    <row r="24" spans="1:21" s="1352" customFormat="1" ht="21" customHeight="1">
      <c r="A24" s="976">
        <v>2021</v>
      </c>
      <c r="B24" s="977" t="s">
        <v>211</v>
      </c>
      <c r="C24" s="382">
        <v>16288.40514691022</v>
      </c>
      <c r="D24" s="382">
        <v>2207.1408382917293</v>
      </c>
      <c r="E24" s="382">
        <v>14983.125431557602</v>
      </c>
      <c r="F24" s="382">
        <v>561.17041823744682</v>
      </c>
      <c r="G24" s="382">
        <v>918.83718402791931</v>
      </c>
      <c r="H24" s="382">
        <v>17.913628788469588</v>
      </c>
      <c r="I24" s="382">
        <v>338.60636269398293</v>
      </c>
      <c r="J24" s="698">
        <v>35315.099010507365</v>
      </c>
      <c r="K24" s="711">
        <v>16561.262046773471</v>
      </c>
      <c r="L24" s="382">
        <v>2395.439790211537</v>
      </c>
      <c r="M24" s="382">
        <v>14941.06728712776</v>
      </c>
      <c r="N24" s="382">
        <v>343.36890643732073</v>
      </c>
      <c r="O24" s="382">
        <v>987.23507382726018</v>
      </c>
      <c r="P24" s="382">
        <v>23.276395658038272</v>
      </c>
      <c r="Q24" s="383">
        <v>63.398016828790738</v>
      </c>
      <c r="R24" s="349">
        <v>-1.8189894035458565E-12</v>
      </c>
      <c r="S24" s="349">
        <v>-8.5975671026972122E-13</v>
      </c>
    </row>
    <row r="25" spans="1:21" s="1352" customFormat="1" ht="18" customHeight="1">
      <c r="A25" s="976"/>
      <c r="B25" s="977" t="s">
        <v>212</v>
      </c>
      <c r="C25" s="382">
        <v>16728.634618604294</v>
      </c>
      <c r="D25" s="382">
        <v>2266.1715970409391</v>
      </c>
      <c r="E25" s="382">
        <v>15733.608493320249</v>
      </c>
      <c r="F25" s="382">
        <v>538.9421204527722</v>
      </c>
      <c r="G25" s="382">
        <v>905.76076288404909</v>
      </c>
      <c r="H25" s="382">
        <v>6.744584031281506</v>
      </c>
      <c r="I25" s="382">
        <v>389.19423214433402</v>
      </c>
      <c r="J25" s="698">
        <v>36569.036761512914</v>
      </c>
      <c r="K25" s="711">
        <v>16930.583866411551</v>
      </c>
      <c r="L25" s="382">
        <v>2612.5659584998862</v>
      </c>
      <c r="M25" s="382">
        <v>15429.9956518658</v>
      </c>
      <c r="N25" s="382">
        <v>426.08351968974603</v>
      </c>
      <c r="O25" s="382">
        <v>1101.3241518999816</v>
      </c>
      <c r="P25" s="382">
        <v>7.8104550909974177</v>
      </c>
      <c r="Q25" s="383">
        <v>60.610145255350062</v>
      </c>
      <c r="R25" s="349">
        <v>0</v>
      </c>
      <c r="S25" s="349">
        <v>3.0482283364108298E-12</v>
      </c>
    </row>
    <row r="26" spans="1:21" s="1352" customFormat="1" ht="18" customHeight="1">
      <c r="A26" s="976"/>
      <c r="B26" s="977" t="s">
        <v>213</v>
      </c>
      <c r="C26" s="382">
        <v>17098.603588476697</v>
      </c>
      <c r="D26" s="382">
        <v>2162.3969925353217</v>
      </c>
      <c r="E26" s="382">
        <v>15311.558435722702</v>
      </c>
      <c r="F26" s="382">
        <v>472.52298362010498</v>
      </c>
      <c r="G26" s="382">
        <v>882.56251630329086</v>
      </c>
      <c r="H26" s="382">
        <v>18.436356283040038</v>
      </c>
      <c r="I26" s="382">
        <v>423.67142814095689</v>
      </c>
      <c r="J26" s="698">
        <v>36369.754718598109</v>
      </c>
      <c r="K26" s="711">
        <v>17207.030481217214</v>
      </c>
      <c r="L26" s="382">
        <v>2626.583874299793</v>
      </c>
      <c r="M26" s="382">
        <v>15033.376987831991</v>
      </c>
      <c r="N26" s="382">
        <v>465.0424154534947</v>
      </c>
      <c r="O26" s="382">
        <v>969.37468287363072</v>
      </c>
      <c r="P26" s="382">
        <v>19.241890324380677</v>
      </c>
      <c r="Q26" s="383">
        <v>49.217077209437846</v>
      </c>
      <c r="R26" s="349">
        <v>2.5579538487363607E-12</v>
      </c>
      <c r="S26" s="349">
        <v>4.7464254748774692E-12</v>
      </c>
    </row>
    <row r="27" spans="1:21" s="1352" customFormat="1" ht="18" customHeight="1">
      <c r="A27" s="976"/>
      <c r="B27" s="977" t="s">
        <v>214</v>
      </c>
      <c r="C27" s="382">
        <v>16779.133268977133</v>
      </c>
      <c r="D27" s="382">
        <v>2282.1972764481743</v>
      </c>
      <c r="E27" s="382">
        <v>16484.874264458889</v>
      </c>
      <c r="F27" s="382">
        <v>597.86710019031864</v>
      </c>
      <c r="G27" s="382">
        <v>806.79121212652831</v>
      </c>
      <c r="H27" s="382">
        <v>5.6137079902668816</v>
      </c>
      <c r="I27" s="382">
        <v>417.46319103086574</v>
      </c>
      <c r="J27" s="698">
        <v>37373.952699287176</v>
      </c>
      <c r="K27" s="711">
        <v>17288.630812578012</v>
      </c>
      <c r="L27" s="382">
        <v>2621.9720775585256</v>
      </c>
      <c r="M27" s="382">
        <v>16083.66411008286</v>
      </c>
      <c r="N27" s="382">
        <v>537.50150597253901</v>
      </c>
      <c r="O27" s="382">
        <v>799.19708879123107</v>
      </c>
      <c r="P27" s="382">
        <v>5.5780842786122786</v>
      </c>
      <c r="Q27" s="383">
        <v>37.437702376435382</v>
      </c>
      <c r="R27" s="349">
        <v>-7.9580786405131221E-13</v>
      </c>
      <c r="S27" s="349">
        <v>6.8212102632969618E-13</v>
      </c>
    </row>
    <row r="28" spans="1:21" s="1352" customFormat="1" ht="21" customHeight="1">
      <c r="A28" s="976">
        <v>2022</v>
      </c>
      <c r="B28" s="977" t="s">
        <v>211</v>
      </c>
      <c r="C28" s="382">
        <v>17316.684074666166</v>
      </c>
      <c r="D28" s="382">
        <v>2325.45093627302</v>
      </c>
      <c r="E28" s="382">
        <v>15743.704765050987</v>
      </c>
      <c r="F28" s="382">
        <v>528.14931633877336</v>
      </c>
      <c r="G28" s="382">
        <v>667.46165775141174</v>
      </c>
      <c r="H28" s="382">
        <v>4.6975870378519762</v>
      </c>
      <c r="I28" s="382">
        <v>264.34847142045146</v>
      </c>
      <c r="J28" s="698">
        <v>36850.496808538664</v>
      </c>
      <c r="K28" s="711">
        <v>17393.987435400344</v>
      </c>
      <c r="L28" s="382">
        <v>2614.9363071597209</v>
      </c>
      <c r="M28" s="382">
        <v>15477.152961072785</v>
      </c>
      <c r="N28" s="382">
        <v>539.30586831881237</v>
      </c>
      <c r="O28" s="382">
        <v>769.18141818201616</v>
      </c>
      <c r="P28" s="382">
        <v>5.5403813271088564</v>
      </c>
      <c r="Q28" s="383">
        <v>50.384385168000307</v>
      </c>
      <c r="R28" s="349">
        <v>-1.4779288903810084E-12</v>
      </c>
      <c r="S28" s="349">
        <v>-2.1813661987835076E-12</v>
      </c>
    </row>
    <row r="29" spans="1:21" s="1352" customFormat="1" ht="15.75">
      <c r="A29" s="976"/>
      <c r="B29" s="977" t="s">
        <v>212</v>
      </c>
      <c r="C29" s="382">
        <v>17656.179697834734</v>
      </c>
      <c r="D29" s="382">
        <v>2403.7264932944281</v>
      </c>
      <c r="E29" s="382">
        <v>16764.503254021583</v>
      </c>
      <c r="F29" s="382">
        <v>477.94227257576472</v>
      </c>
      <c r="G29" s="382">
        <v>648.21402280106463</v>
      </c>
      <c r="H29" s="382">
        <v>10.047192250142238</v>
      </c>
      <c r="I29" s="382">
        <v>237.11971405898746</v>
      </c>
      <c r="J29" s="698">
        <v>38197.639886089702</v>
      </c>
      <c r="K29" s="711">
        <v>17479.917217787639</v>
      </c>
      <c r="L29" s="382">
        <v>2669.6867460535982</v>
      </c>
      <c r="M29" s="382">
        <v>16921.324437735322</v>
      </c>
      <c r="N29" s="382">
        <v>328.51844560740381</v>
      </c>
      <c r="O29" s="382">
        <v>759.85710605068346</v>
      </c>
      <c r="P29" s="382">
        <v>8.9131227172772718</v>
      </c>
      <c r="Q29" s="383">
        <v>29.414054553850761</v>
      </c>
      <c r="R29" s="349">
        <v>-2.9274360713316128E-12</v>
      </c>
      <c r="S29" s="349">
        <v>-2.8848035071860068E-12</v>
      </c>
    </row>
    <row r="30" spans="1:21" s="1352" customFormat="1" ht="15.75">
      <c r="A30" s="1353"/>
      <c r="B30" s="1354" t="s">
        <v>213</v>
      </c>
      <c r="C30" s="1355">
        <v>18378.66906711668</v>
      </c>
      <c r="D30" s="1355">
        <v>2172.8059658895036</v>
      </c>
      <c r="E30" s="1355">
        <v>15696.736156977462</v>
      </c>
      <c r="F30" s="1355">
        <v>409.53996773601341</v>
      </c>
      <c r="G30" s="1355">
        <v>683.38983300736902</v>
      </c>
      <c r="H30" s="1355">
        <v>6.3784310131593145</v>
      </c>
      <c r="I30" s="1355">
        <v>249.74255852194949</v>
      </c>
      <c r="J30" s="1357">
        <v>37597.229545521142</v>
      </c>
      <c r="K30" s="1556">
        <v>17859.430271138412</v>
      </c>
      <c r="L30" s="1355">
        <v>2770.8984411604488</v>
      </c>
      <c r="M30" s="1355">
        <v>15724.552507421336</v>
      </c>
      <c r="N30" s="1355">
        <v>347.01792766959591</v>
      </c>
      <c r="O30" s="1355">
        <v>814.46853391156833</v>
      </c>
      <c r="P30" s="1355">
        <v>28.36505484412649</v>
      </c>
      <c r="Q30" s="1356">
        <v>52.408979372858234</v>
      </c>
      <c r="R30" s="349">
        <v>-3.6095570976613089E-12</v>
      </c>
      <c r="S30" s="349">
        <v>-6.1817218011128716E-12</v>
      </c>
    </row>
    <row r="31" spans="1:21" s="657" customFormat="1" ht="26.25" customHeight="1">
      <c r="A31" s="976">
        <v>2021</v>
      </c>
      <c r="B31" s="977" t="s">
        <v>390</v>
      </c>
      <c r="C31" s="382">
        <v>17487.228997727922</v>
      </c>
      <c r="D31" s="382">
        <v>2094.2917737965895</v>
      </c>
      <c r="E31" s="383">
        <v>15103.764034872873</v>
      </c>
      <c r="F31" s="383">
        <v>459.1098718033216</v>
      </c>
      <c r="G31" s="383">
        <v>803.62169304882673</v>
      </c>
      <c r="H31" s="383">
        <v>21.378590282829919</v>
      </c>
      <c r="I31" s="382">
        <v>419.15296678994662</v>
      </c>
      <c r="J31" s="698">
        <v>36388.608924778309</v>
      </c>
      <c r="K31" s="711">
        <v>17475.149155806019</v>
      </c>
      <c r="L31" s="382">
        <v>2512.2747234089197</v>
      </c>
      <c r="M31" s="383">
        <v>14978.294541826164</v>
      </c>
      <c r="N31" s="383">
        <v>469.57196986739467</v>
      </c>
      <c r="O31" s="383">
        <v>893.85593811819831</v>
      </c>
      <c r="P31" s="383">
        <v>20.644447203936913</v>
      </c>
      <c r="Q31" s="383">
        <v>38.808398898175454</v>
      </c>
      <c r="R31" s="349">
        <v>-6.2527760746888816E-13</v>
      </c>
      <c r="S31" s="349">
        <v>1.4566126083082054E-12</v>
      </c>
      <c r="T31" s="177"/>
      <c r="U31" s="177"/>
    </row>
    <row r="32" spans="1:21" s="657" customFormat="1" ht="16.5" customHeight="1">
      <c r="A32" s="976"/>
      <c r="B32" s="977" t="s">
        <v>391</v>
      </c>
      <c r="C32" s="382">
        <v>17249.776744642735</v>
      </c>
      <c r="D32" s="382">
        <v>2072.1342421683312</v>
      </c>
      <c r="E32" s="383">
        <v>15839.969927837683</v>
      </c>
      <c r="F32" s="383">
        <v>483.15188854977094</v>
      </c>
      <c r="G32" s="383">
        <v>791.43003261959529</v>
      </c>
      <c r="H32" s="383">
        <v>11.972996918545647</v>
      </c>
      <c r="I32" s="382">
        <v>416.66233843743328</v>
      </c>
      <c r="J32" s="698">
        <v>36865.162136774095</v>
      </c>
      <c r="K32" s="711">
        <v>17326.201030353044</v>
      </c>
      <c r="L32" s="382">
        <v>2489.8623783950106</v>
      </c>
      <c r="M32" s="383">
        <v>15612.762884855871</v>
      </c>
      <c r="N32" s="383">
        <v>554.27295786257719</v>
      </c>
      <c r="O32" s="383">
        <v>820.67482436401713</v>
      </c>
      <c r="P32" s="383">
        <v>11.926318251490029</v>
      </c>
      <c r="Q32" s="383">
        <v>49.362773444754062</v>
      </c>
      <c r="R32" s="349">
        <v>-7.3896444519050419E-13</v>
      </c>
      <c r="S32" s="349">
        <v>-4.3627323975670151E-12</v>
      </c>
      <c r="T32" s="177"/>
      <c r="U32" s="177"/>
    </row>
    <row r="33" spans="1:21" s="657" customFormat="1" ht="16.5" customHeight="1">
      <c r="A33" s="976"/>
      <c r="B33" s="977" t="s">
        <v>392</v>
      </c>
      <c r="C33" s="382">
        <v>16779.133268977133</v>
      </c>
      <c r="D33" s="382">
        <v>2282.1972764481743</v>
      </c>
      <c r="E33" s="383">
        <v>16484.874264458889</v>
      </c>
      <c r="F33" s="383">
        <v>597.86710019031864</v>
      </c>
      <c r="G33" s="383">
        <v>806.79121212652831</v>
      </c>
      <c r="H33" s="383">
        <v>5.6137079902668816</v>
      </c>
      <c r="I33" s="382">
        <v>417.46319103086574</v>
      </c>
      <c r="J33" s="698">
        <v>37373.952699287176</v>
      </c>
      <c r="K33" s="711">
        <v>17288.630812578012</v>
      </c>
      <c r="L33" s="382">
        <v>2621.9720775585256</v>
      </c>
      <c r="M33" s="383">
        <v>16083.66411008286</v>
      </c>
      <c r="N33" s="383">
        <v>537.50150597253901</v>
      </c>
      <c r="O33" s="383">
        <v>799.19708879123107</v>
      </c>
      <c r="P33" s="383">
        <v>5.5780842786122786</v>
      </c>
      <c r="Q33" s="383">
        <v>37.437702376435382</v>
      </c>
      <c r="R33" s="349">
        <v>-7.9580786405131221E-13</v>
      </c>
      <c r="S33" s="349">
        <v>6.8212102632969618E-13</v>
      </c>
      <c r="T33" s="177"/>
      <c r="U33" s="177"/>
    </row>
    <row r="34" spans="1:21" s="657" customFormat="1" ht="21" customHeight="1">
      <c r="A34" s="976">
        <v>2022</v>
      </c>
      <c r="B34" s="977" t="s">
        <v>393</v>
      </c>
      <c r="C34" s="382">
        <v>17232.429815138912</v>
      </c>
      <c r="D34" s="382">
        <v>2144.4756351496112</v>
      </c>
      <c r="E34" s="383">
        <v>16267.196348819507</v>
      </c>
      <c r="F34" s="383">
        <v>505.50041271310732</v>
      </c>
      <c r="G34" s="383">
        <v>730.93122894812575</v>
      </c>
      <c r="H34" s="383">
        <v>5.2764775843432998</v>
      </c>
      <c r="I34" s="382">
        <v>399.68957888650903</v>
      </c>
      <c r="J34" s="698">
        <v>37285.46599723211</v>
      </c>
      <c r="K34" s="711">
        <v>17538.432585962251</v>
      </c>
      <c r="L34" s="382">
        <v>2408.968234953586</v>
      </c>
      <c r="M34" s="383">
        <v>16069.956148930551</v>
      </c>
      <c r="N34" s="383">
        <v>555.22713796665835</v>
      </c>
      <c r="O34" s="383">
        <v>642.96977792500365</v>
      </c>
      <c r="P34" s="383">
        <v>6.4132133958177224</v>
      </c>
      <c r="Q34" s="383">
        <v>63.529046495465543</v>
      </c>
      <c r="R34" s="349">
        <v>-2.1600499167107046E-12</v>
      </c>
      <c r="S34" s="349">
        <v>-1.4992451724538114E-12</v>
      </c>
      <c r="T34" s="177"/>
      <c r="U34" s="177"/>
    </row>
    <row r="35" spans="1:21" s="657" customFormat="1" ht="16.5" customHeight="1">
      <c r="A35" s="976"/>
      <c r="B35" s="977" t="s">
        <v>394</v>
      </c>
      <c r="C35" s="382">
        <v>17597.138944745748</v>
      </c>
      <c r="D35" s="382">
        <v>2177.4975185358667</v>
      </c>
      <c r="E35" s="383">
        <v>16770.032487753895</v>
      </c>
      <c r="F35" s="383">
        <v>567.79135714283927</v>
      </c>
      <c r="G35" s="383">
        <v>782.90123372774895</v>
      </c>
      <c r="H35" s="383">
        <v>4.839967375665136</v>
      </c>
      <c r="I35" s="382">
        <v>318.0012386939872</v>
      </c>
      <c r="J35" s="698">
        <v>38218.13924796776</v>
      </c>
      <c r="K35" s="711">
        <v>17685.336244617625</v>
      </c>
      <c r="L35" s="382">
        <v>2342.4566488501114</v>
      </c>
      <c r="M35" s="383">
        <v>16790.427530895147</v>
      </c>
      <c r="N35" s="383">
        <v>595.41943356922195</v>
      </c>
      <c r="O35" s="383">
        <v>752.98190185602709</v>
      </c>
      <c r="P35" s="383">
        <v>4.3834874650418341</v>
      </c>
      <c r="Q35" s="383">
        <v>47.066929654404817</v>
      </c>
      <c r="R35" s="349">
        <v>0</v>
      </c>
      <c r="S35" s="349">
        <v>-2.1600499167107046E-12</v>
      </c>
      <c r="T35" s="177"/>
      <c r="U35" s="177"/>
    </row>
    <row r="36" spans="1:21" s="657" customFormat="1" ht="16.5" customHeight="1">
      <c r="A36" s="976"/>
      <c r="B36" s="977" t="s">
        <v>383</v>
      </c>
      <c r="C36" s="382">
        <v>17316.684074666166</v>
      </c>
      <c r="D36" s="382">
        <v>2325.45093627302</v>
      </c>
      <c r="E36" s="383">
        <v>15743.704765050987</v>
      </c>
      <c r="F36" s="383">
        <v>528.14931633877336</v>
      </c>
      <c r="G36" s="383">
        <v>667.46165775141174</v>
      </c>
      <c r="H36" s="383">
        <v>4.6975870378519762</v>
      </c>
      <c r="I36" s="382">
        <v>264.34847142045146</v>
      </c>
      <c r="J36" s="698">
        <v>36850.496808538664</v>
      </c>
      <c r="K36" s="711">
        <v>17393.987435400344</v>
      </c>
      <c r="L36" s="382">
        <v>2614.9363071597209</v>
      </c>
      <c r="M36" s="383">
        <v>15477.152961072785</v>
      </c>
      <c r="N36" s="383">
        <v>539.30586831881237</v>
      </c>
      <c r="O36" s="383">
        <v>769.18141818201616</v>
      </c>
      <c r="P36" s="383">
        <v>5.5403813271088564</v>
      </c>
      <c r="Q36" s="383">
        <v>50.384385168000307</v>
      </c>
      <c r="R36" s="349">
        <v>-1.4779288903810084E-12</v>
      </c>
      <c r="S36" s="349">
        <v>-2.1813661987835076E-12</v>
      </c>
      <c r="T36" s="177"/>
      <c r="U36" s="177"/>
    </row>
    <row r="37" spans="1:21" s="657" customFormat="1" ht="16.5" customHeight="1">
      <c r="A37" s="976"/>
      <c r="B37" s="977" t="s">
        <v>384</v>
      </c>
      <c r="C37" s="382">
        <v>17466.58658820558</v>
      </c>
      <c r="D37" s="382">
        <v>2193.1138287786807</v>
      </c>
      <c r="E37" s="383">
        <v>16643.541772227014</v>
      </c>
      <c r="F37" s="383">
        <v>455.22204930156119</v>
      </c>
      <c r="G37" s="383">
        <v>606.00551465632907</v>
      </c>
      <c r="H37" s="383">
        <v>5.3270279650274759</v>
      </c>
      <c r="I37" s="382">
        <v>270.66415851527097</v>
      </c>
      <c r="J37" s="698">
        <v>37640.351584874472</v>
      </c>
      <c r="K37" s="711">
        <v>17252.961063324645</v>
      </c>
      <c r="L37" s="382">
        <v>2573.9233432369392</v>
      </c>
      <c r="M37" s="383">
        <v>16647.620974232017</v>
      </c>
      <c r="N37" s="383">
        <v>492.19904063358331</v>
      </c>
      <c r="O37" s="383">
        <v>630.4621341443642</v>
      </c>
      <c r="P37" s="383">
        <v>6.3177991955868658</v>
      </c>
      <c r="Q37" s="383">
        <v>36.862044987830259</v>
      </c>
      <c r="R37" s="349">
        <v>4.3200998334214091E-12</v>
      </c>
      <c r="S37" s="349">
        <v>1.4139800441625994E-12</v>
      </c>
      <c r="T37" s="177"/>
      <c r="U37" s="177"/>
    </row>
    <row r="38" spans="1:21" s="657" customFormat="1" ht="16.5" customHeight="1">
      <c r="A38" s="976"/>
      <c r="B38" s="977" t="s">
        <v>385</v>
      </c>
      <c r="C38" s="382">
        <v>17494.976773524017</v>
      </c>
      <c r="D38" s="382">
        <v>2234.2173328480344</v>
      </c>
      <c r="E38" s="383">
        <v>16879.339377653803</v>
      </c>
      <c r="F38" s="383">
        <v>484.87592921030102</v>
      </c>
      <c r="G38" s="383">
        <v>640.69029548419826</v>
      </c>
      <c r="H38" s="383">
        <v>7.1810992072302584</v>
      </c>
      <c r="I38" s="382">
        <v>250.23683618231854</v>
      </c>
      <c r="J38" s="698">
        <v>37991.456411095911</v>
      </c>
      <c r="K38" s="711">
        <v>17553.819921341048</v>
      </c>
      <c r="L38" s="382">
        <v>2657.6757833134861</v>
      </c>
      <c r="M38" s="383">
        <v>16586.088746987374</v>
      </c>
      <c r="N38" s="383">
        <v>367.89333372010327</v>
      </c>
      <c r="O38" s="383">
        <v>789.95628269998372</v>
      </c>
      <c r="P38" s="383">
        <v>5.8430441605908996</v>
      </c>
      <c r="Q38" s="383">
        <v>30.214045670157496</v>
      </c>
      <c r="R38" s="349">
        <v>0</v>
      </c>
      <c r="S38" s="349">
        <v>1.4779288903810084E-12</v>
      </c>
      <c r="T38" s="177"/>
      <c r="U38" s="177"/>
    </row>
    <row r="39" spans="1:21" s="657" customFormat="1" ht="16.5" customHeight="1">
      <c r="A39" s="976"/>
      <c r="B39" s="977" t="s">
        <v>386</v>
      </c>
      <c r="C39" s="382">
        <v>17656.179697834734</v>
      </c>
      <c r="D39" s="382">
        <v>2403.7264932944281</v>
      </c>
      <c r="E39" s="383">
        <v>16764.503254021583</v>
      </c>
      <c r="F39" s="383">
        <v>477.94227257576472</v>
      </c>
      <c r="G39" s="383">
        <v>648.21402280106463</v>
      </c>
      <c r="H39" s="383">
        <v>10.047192250142238</v>
      </c>
      <c r="I39" s="382">
        <v>237.11971405898746</v>
      </c>
      <c r="J39" s="698">
        <v>38197.639886089702</v>
      </c>
      <c r="K39" s="711">
        <v>17479.917217787639</v>
      </c>
      <c r="L39" s="382">
        <v>2669.6867460535982</v>
      </c>
      <c r="M39" s="383">
        <v>16921.324437735322</v>
      </c>
      <c r="N39" s="383">
        <v>328.51844560740381</v>
      </c>
      <c r="O39" s="383">
        <v>759.85710605068346</v>
      </c>
      <c r="P39" s="383">
        <v>8.9131227172772718</v>
      </c>
      <c r="Q39" s="383">
        <v>29.414054553850761</v>
      </c>
      <c r="R39" s="349">
        <v>-2.9274360713316128E-12</v>
      </c>
      <c r="S39" s="349">
        <v>-2.8848035071860068E-12</v>
      </c>
      <c r="T39" s="177"/>
      <c r="U39" s="177"/>
    </row>
    <row r="40" spans="1:21" s="657" customFormat="1" ht="16.5" customHeight="1">
      <c r="A40" s="976"/>
      <c r="B40" s="977" t="s">
        <v>387</v>
      </c>
      <c r="C40" s="382">
        <v>17884.694855957641</v>
      </c>
      <c r="D40" s="382">
        <v>2369.2010458173227</v>
      </c>
      <c r="E40" s="383">
        <v>16236.215319302562</v>
      </c>
      <c r="F40" s="383">
        <v>444.79031363657128</v>
      </c>
      <c r="G40" s="383">
        <v>621.93746327985684</v>
      </c>
      <c r="H40" s="383">
        <v>7.0382396064037103</v>
      </c>
      <c r="I40" s="382">
        <v>289.52748241744041</v>
      </c>
      <c r="J40" s="698">
        <v>37853.328324014801</v>
      </c>
      <c r="K40" s="711">
        <v>17568.339786287605</v>
      </c>
      <c r="L40" s="382">
        <v>2735.3315133292231</v>
      </c>
      <c r="M40" s="383">
        <v>16425.739293463841</v>
      </c>
      <c r="N40" s="383">
        <v>307.67757592346408</v>
      </c>
      <c r="O40" s="383">
        <v>767.64283815409374</v>
      </c>
      <c r="P40" s="383">
        <v>15.173222266852736</v>
      </c>
      <c r="Q40" s="383">
        <v>33.54175704025949</v>
      </c>
      <c r="R40" s="349">
        <v>7.9580786405131221E-13</v>
      </c>
      <c r="S40" s="349">
        <v>3.5669245335157029E-12</v>
      </c>
      <c r="T40" s="177"/>
      <c r="U40" s="177"/>
    </row>
    <row r="41" spans="1:21" s="657" customFormat="1" ht="16.5" customHeight="1">
      <c r="A41" s="976"/>
      <c r="B41" s="977" t="s">
        <v>388</v>
      </c>
      <c r="C41" s="382">
        <v>18185.066856360838</v>
      </c>
      <c r="D41" s="382">
        <v>2220.5633482217204</v>
      </c>
      <c r="E41" s="383">
        <v>16445.197747710805</v>
      </c>
      <c r="F41" s="383">
        <v>425.72208561251119</v>
      </c>
      <c r="G41" s="383">
        <v>634.08441805993084</v>
      </c>
      <c r="H41" s="383">
        <v>5.8684302500173446</v>
      </c>
      <c r="I41" s="382">
        <v>232.11122658639704</v>
      </c>
      <c r="J41" s="698">
        <v>38148.690212762216</v>
      </c>
      <c r="K41" s="711">
        <v>17777.526668164333</v>
      </c>
      <c r="L41" s="382">
        <v>2694.0950068131992</v>
      </c>
      <c r="M41" s="383">
        <v>16426.22981569613</v>
      </c>
      <c r="N41" s="383">
        <v>332.34041527651419</v>
      </c>
      <c r="O41" s="383">
        <v>855.04319062724778</v>
      </c>
      <c r="P41" s="383">
        <v>17.711294501711151</v>
      </c>
      <c r="Q41" s="383">
        <v>45.890987415716594</v>
      </c>
      <c r="R41" s="349">
        <v>-7.9580786405131221E-13</v>
      </c>
      <c r="S41" s="349">
        <v>-2.1387336346379016E-12</v>
      </c>
      <c r="T41" s="177"/>
      <c r="U41" s="177"/>
    </row>
    <row r="42" spans="1:21" s="657" customFormat="1" ht="16.5" customHeight="1">
      <c r="A42" s="976"/>
      <c r="B42" s="977" t="s">
        <v>389</v>
      </c>
      <c r="C42" s="382">
        <v>18378.66906711668</v>
      </c>
      <c r="D42" s="382">
        <v>2172.8059658895036</v>
      </c>
      <c r="E42" s="383">
        <v>15696.736156977462</v>
      </c>
      <c r="F42" s="383">
        <v>409.53996773601341</v>
      </c>
      <c r="G42" s="383">
        <v>683.38983300736902</v>
      </c>
      <c r="H42" s="383">
        <v>6.3784310131593145</v>
      </c>
      <c r="I42" s="382">
        <v>249.74255852194949</v>
      </c>
      <c r="J42" s="698">
        <v>37597.229545521142</v>
      </c>
      <c r="K42" s="711">
        <v>17859.430271138412</v>
      </c>
      <c r="L42" s="382">
        <v>2770.8984411604488</v>
      </c>
      <c r="M42" s="383">
        <v>15724.552507421336</v>
      </c>
      <c r="N42" s="383">
        <v>347.01792766959591</v>
      </c>
      <c r="O42" s="383">
        <v>814.46853391156833</v>
      </c>
      <c r="P42" s="383">
        <v>28.36505484412649</v>
      </c>
      <c r="Q42" s="383">
        <v>52.408979372858234</v>
      </c>
      <c r="R42" s="349">
        <v>-3.6095570976613089E-12</v>
      </c>
      <c r="S42" s="349">
        <v>-6.1817218011128716E-12</v>
      </c>
      <c r="T42" s="177"/>
      <c r="U42" s="177"/>
    </row>
    <row r="43" spans="1:21" s="657" customFormat="1" ht="16.5" customHeight="1">
      <c r="A43" s="976"/>
      <c r="B43" s="977" t="s">
        <v>390</v>
      </c>
      <c r="C43" s="382">
        <v>18133.961163442014</v>
      </c>
      <c r="D43" s="382">
        <v>2186.2175474170836</v>
      </c>
      <c r="E43" s="383">
        <v>15762.058717309588</v>
      </c>
      <c r="F43" s="383">
        <v>373.13360197955058</v>
      </c>
      <c r="G43" s="383">
        <v>712.82563349624081</v>
      </c>
      <c r="H43" s="383">
        <v>7.1093249251731123</v>
      </c>
      <c r="I43" s="382">
        <v>193.18952923594418</v>
      </c>
      <c r="J43" s="698">
        <v>37368.470432295595</v>
      </c>
      <c r="K43" s="711">
        <v>17838.435405948214</v>
      </c>
      <c r="L43" s="382">
        <v>2810.6964686458887</v>
      </c>
      <c r="M43" s="383">
        <v>15396.223495915607</v>
      </c>
      <c r="N43" s="383">
        <v>332.59977916163319</v>
      </c>
      <c r="O43" s="383">
        <v>919.15105987130789</v>
      </c>
      <c r="P43" s="383">
        <v>48.274322525952549</v>
      </c>
      <c r="Q43" s="383">
        <v>23.133646713448559</v>
      </c>
      <c r="R43" s="349">
        <v>-1.0516032489249483E-12</v>
      </c>
      <c r="S43" s="349">
        <v>-2.9771740628348198E-12</v>
      </c>
      <c r="T43" s="177"/>
      <c r="U43" s="177"/>
    </row>
    <row r="44" spans="1:21" ht="20.25" customHeight="1">
      <c r="A44" s="250" t="s">
        <v>833</v>
      </c>
      <c r="B44" s="377"/>
      <c r="C44" s="377"/>
      <c r="D44" s="377"/>
      <c r="E44" s="377"/>
      <c r="F44" s="377"/>
      <c r="G44" s="377"/>
      <c r="H44" s="377"/>
      <c r="I44" s="377"/>
      <c r="J44" s="377"/>
      <c r="K44" s="377"/>
      <c r="L44" s="377"/>
      <c r="M44" s="377"/>
      <c r="N44" s="377"/>
      <c r="O44" s="377"/>
      <c r="P44" s="377"/>
      <c r="Q44" s="249" t="s">
        <v>834</v>
      </c>
    </row>
    <row r="45" spans="1:21" ht="14.25">
      <c r="A45" s="303"/>
      <c r="C45" s="1169"/>
      <c r="D45" s="1169"/>
      <c r="E45" s="1169"/>
      <c r="F45" s="1169"/>
      <c r="G45" s="1169"/>
      <c r="H45" s="1169"/>
      <c r="I45" s="1169"/>
      <c r="J45" s="1169"/>
      <c r="K45" s="1169"/>
      <c r="L45" s="1169"/>
      <c r="M45" s="1169"/>
      <c r="N45" s="1169"/>
      <c r="O45" s="1169"/>
      <c r="P45" s="1169"/>
      <c r="Q45" s="699"/>
    </row>
    <row r="46" spans="1:21" s="177" customFormat="1" ht="15">
      <c r="A46" s="273" t="s">
        <v>862</v>
      </c>
      <c r="B46" s="273"/>
      <c r="C46" s="273"/>
      <c r="D46" s="273"/>
      <c r="E46" s="273"/>
      <c r="F46" s="273"/>
      <c r="G46" s="273"/>
      <c r="H46" s="273"/>
      <c r="I46" s="273"/>
      <c r="J46" s="273"/>
      <c r="K46" s="273"/>
      <c r="L46" s="273"/>
      <c r="M46" s="273"/>
      <c r="N46" s="273"/>
      <c r="O46" s="273"/>
      <c r="P46" s="273"/>
      <c r="Q46" s="273"/>
    </row>
    <row r="47" spans="1:21">
      <c r="C47" s="1557"/>
      <c r="D47" s="1557"/>
      <c r="E47" s="1557"/>
      <c r="F47" s="1557"/>
      <c r="G47" s="1557"/>
      <c r="H47" s="1557"/>
      <c r="I47" s="1557"/>
      <c r="J47" s="1557"/>
      <c r="K47" s="1557"/>
      <c r="L47" s="1557"/>
      <c r="M47" s="1557"/>
      <c r="N47" s="1557"/>
      <c r="O47" s="1557"/>
      <c r="P47" s="1557"/>
      <c r="Q47" s="1557"/>
    </row>
    <row r="48" spans="1:21">
      <c r="C48" s="1557"/>
      <c r="D48" s="1557"/>
      <c r="E48" s="1557"/>
      <c r="F48" s="1557"/>
      <c r="G48" s="1557"/>
      <c r="H48" s="1557"/>
      <c r="I48" s="1557"/>
      <c r="J48" s="1557"/>
      <c r="K48" s="1557"/>
      <c r="L48" s="1557"/>
      <c r="M48" s="1557"/>
      <c r="N48" s="1557"/>
      <c r="O48" s="1557"/>
      <c r="P48" s="1557"/>
      <c r="Q48" s="1557"/>
    </row>
  </sheetData>
  <phoneticPr fontId="31" type="noConversion"/>
  <printOptions horizontalCentered="1" verticalCentered="1"/>
  <pageMargins left="0" right="0" top="0" bottom="0" header="0.5" footer="0.5"/>
  <pageSetup paperSize="9" scale="68"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pageSetUpPr fitToPage="1"/>
  </sheetPr>
  <dimension ref="A1:M63"/>
  <sheetViews>
    <sheetView zoomScale="75" zoomScaleNormal="75" workbookViewId="0">
      <pane ySplit="12" topLeftCell="A13" activePane="bottomLeft" state="frozen"/>
      <selection sqref="A1:XFD1048576"/>
      <selection pane="bottomLeft" sqref="A1:XFD1048576"/>
    </sheetView>
  </sheetViews>
  <sheetFormatPr defaultColWidth="7.85546875" defaultRowHeight="15"/>
  <cols>
    <col min="1" max="1" width="9.28515625" style="378" customWidth="1"/>
    <col min="2" max="2" width="9" style="378" customWidth="1"/>
    <col min="3" max="3" width="17.7109375" style="177" customWidth="1"/>
    <col min="4" max="4" width="20.7109375" style="177" customWidth="1"/>
    <col min="5" max="5" width="17.7109375" style="177" customWidth="1"/>
    <col min="6" max="6" width="16.85546875" style="177" customWidth="1"/>
    <col min="7" max="7" width="17.7109375" style="177" customWidth="1"/>
    <col min="8" max="8" width="18.140625" style="177" customWidth="1"/>
    <col min="9" max="9" width="17" style="177" customWidth="1"/>
    <col min="10" max="10" width="18.140625" style="177" customWidth="1"/>
    <col min="11" max="11" width="21.7109375" style="177" customWidth="1"/>
    <col min="12" max="16384" width="7.85546875" style="177"/>
  </cols>
  <sheetData>
    <row r="1" spans="1:11" ht="18">
      <c r="A1" s="274" t="s">
        <v>863</v>
      </c>
      <c r="B1" s="272"/>
      <c r="C1" s="273"/>
      <c r="D1" s="273"/>
      <c r="E1" s="273"/>
      <c r="F1" s="273"/>
      <c r="G1" s="273"/>
      <c r="H1" s="273"/>
      <c r="I1" s="273"/>
      <c r="J1" s="273"/>
      <c r="K1" s="273"/>
    </row>
    <row r="2" spans="1:11" ht="18">
      <c r="A2" s="1315" t="s">
        <v>703</v>
      </c>
      <c r="B2" s="272"/>
      <c r="C2" s="273"/>
      <c r="D2" s="273"/>
      <c r="E2" s="273"/>
      <c r="F2" s="273"/>
      <c r="G2" s="273"/>
      <c r="H2" s="273"/>
      <c r="I2" s="273"/>
      <c r="J2" s="273"/>
      <c r="K2" s="273"/>
    </row>
    <row r="3" spans="1:11" ht="18">
      <c r="A3" s="274" t="s">
        <v>704</v>
      </c>
      <c r="B3" s="272"/>
      <c r="C3" s="273"/>
      <c r="D3" s="273"/>
      <c r="E3" s="273"/>
      <c r="F3" s="273"/>
      <c r="G3" s="273"/>
      <c r="H3" s="273"/>
      <c r="I3" s="273"/>
      <c r="J3" s="273"/>
      <c r="K3" s="273"/>
    </row>
    <row r="4" spans="1:11" ht="18">
      <c r="A4" s="1315" t="s">
        <v>51</v>
      </c>
      <c r="B4" s="273"/>
      <c r="C4" s="273"/>
      <c r="D4" s="273"/>
      <c r="E4" s="273"/>
      <c r="F4" s="273"/>
      <c r="G4" s="273"/>
      <c r="H4" s="273"/>
      <c r="I4" s="273"/>
      <c r="J4" s="273"/>
      <c r="K4" s="273"/>
    </row>
    <row r="5" spans="1:11" ht="18" customHeight="1">
      <c r="A5" s="274" t="s">
        <v>50</v>
      </c>
      <c r="B5" s="273"/>
      <c r="C5" s="273"/>
      <c r="D5" s="273"/>
      <c r="E5" s="273"/>
      <c r="F5" s="273"/>
      <c r="G5" s="273"/>
      <c r="H5" s="273"/>
      <c r="I5" s="273"/>
      <c r="J5" s="273"/>
      <c r="K5" s="273"/>
    </row>
    <row r="6" spans="1:11" ht="1.5" hidden="1" customHeight="1">
      <c r="A6" s="274"/>
      <c r="B6" s="272"/>
      <c r="C6" s="273"/>
      <c r="D6" s="273" t="s">
        <v>705</v>
      </c>
      <c r="E6" s="273"/>
      <c r="F6" s="273"/>
      <c r="G6" s="273"/>
      <c r="H6" s="273"/>
      <c r="I6" s="273"/>
      <c r="J6" s="273"/>
      <c r="K6" s="273"/>
    </row>
    <row r="7" spans="1:11" ht="8.4499999999999993" hidden="1" customHeight="1">
      <c r="A7" s="274"/>
      <c r="B7" s="272"/>
      <c r="C7" s="273"/>
      <c r="D7" s="273"/>
      <c r="E7" s="273"/>
      <c r="F7" s="273"/>
      <c r="G7" s="273"/>
      <c r="H7" s="273"/>
      <c r="I7" s="273"/>
      <c r="J7" s="273"/>
      <c r="K7" s="273"/>
    </row>
    <row r="8" spans="1:11" ht="1.5" hidden="1" customHeight="1">
      <c r="A8" s="274"/>
      <c r="B8" s="272"/>
      <c r="C8" s="273"/>
      <c r="D8" s="273"/>
      <c r="E8" s="273"/>
      <c r="F8" s="273"/>
      <c r="G8" s="273"/>
      <c r="H8" s="273"/>
      <c r="I8" s="273"/>
      <c r="J8" s="273"/>
      <c r="K8" s="273"/>
    </row>
    <row r="9" spans="1:11" ht="0.6" customHeight="1">
      <c r="A9" s="274"/>
      <c r="B9" s="272"/>
      <c r="C9" s="273"/>
      <c r="D9" s="273"/>
      <c r="E9" s="273"/>
      <c r="F9" s="273"/>
      <c r="G9" s="273"/>
      <c r="H9" s="273"/>
      <c r="I9" s="273"/>
      <c r="J9" s="273"/>
      <c r="K9" s="273"/>
    </row>
    <row r="10" spans="1:11">
      <c r="A10" s="2011" t="s">
        <v>864</v>
      </c>
      <c r="B10" s="2011"/>
      <c r="C10" s="275"/>
      <c r="D10" s="275"/>
      <c r="E10" s="275"/>
      <c r="F10" s="275"/>
      <c r="G10" s="275"/>
      <c r="H10" s="275"/>
      <c r="I10" s="275"/>
      <c r="J10" s="275"/>
      <c r="K10" s="243" t="s">
        <v>865</v>
      </c>
    </row>
    <row r="11" spans="1:11" s="282" customFormat="1" ht="53.45" customHeight="1">
      <c r="A11" s="283" t="s">
        <v>349</v>
      </c>
      <c r="B11" s="284"/>
      <c r="C11" s="285" t="s">
        <v>866</v>
      </c>
      <c r="D11" s="285" t="s">
        <v>867</v>
      </c>
      <c r="E11" s="285" t="s">
        <v>868</v>
      </c>
      <c r="F11" s="1102" t="s">
        <v>869</v>
      </c>
      <c r="G11" s="1102" t="s">
        <v>870</v>
      </c>
      <c r="H11" s="1102" t="s">
        <v>871</v>
      </c>
      <c r="I11" s="285" t="s">
        <v>872</v>
      </c>
      <c r="J11" s="1102" t="s">
        <v>873</v>
      </c>
      <c r="K11" s="1102" t="s">
        <v>874</v>
      </c>
    </row>
    <row r="12" spans="1:11" s="158" customFormat="1" ht="53.45" customHeight="1">
      <c r="A12" s="175" t="s">
        <v>357</v>
      </c>
      <c r="B12" s="164"/>
      <c r="C12" s="165" t="s">
        <v>875</v>
      </c>
      <c r="D12" s="165" t="s">
        <v>876</v>
      </c>
      <c r="E12" s="165" t="s">
        <v>877</v>
      </c>
      <c r="F12" s="166" t="s">
        <v>878</v>
      </c>
      <c r="G12" s="166" t="s">
        <v>879</v>
      </c>
      <c r="H12" s="165" t="s">
        <v>880</v>
      </c>
      <c r="I12" s="166" t="s">
        <v>881</v>
      </c>
      <c r="J12" s="166" t="s">
        <v>882</v>
      </c>
      <c r="K12" s="166" t="s">
        <v>883</v>
      </c>
    </row>
    <row r="13" spans="1:11" s="303" customFormat="1" ht="20.25" customHeight="1">
      <c r="A13" s="1459">
        <v>2012</v>
      </c>
      <c r="B13" s="800"/>
      <c r="C13" s="1550">
        <v>25.399908170987189</v>
      </c>
      <c r="D13" s="1550">
        <v>24.665578039916586</v>
      </c>
      <c r="E13" s="1550">
        <v>52.871133504277722</v>
      </c>
      <c r="F13" s="1550">
        <v>43.701229891897569</v>
      </c>
      <c r="G13" s="1550">
        <v>44.375797495428408</v>
      </c>
      <c r="H13" s="1550">
        <v>48.041164407667033</v>
      </c>
      <c r="I13" s="1550">
        <v>62.304801512334727</v>
      </c>
      <c r="J13" s="1550">
        <v>61.605824723822955</v>
      </c>
      <c r="K13" s="1550">
        <v>16.903926752488641</v>
      </c>
    </row>
    <row r="14" spans="1:11" s="405" customFormat="1" ht="14.25" customHeight="1">
      <c r="A14" s="353">
        <v>2013</v>
      </c>
      <c r="B14" s="404"/>
      <c r="C14" s="1551">
        <v>25.321244579757348</v>
      </c>
      <c r="D14" s="1551">
        <v>24.704070126625275</v>
      </c>
      <c r="E14" s="1552">
        <v>48.031326952472448</v>
      </c>
      <c r="F14" s="1552">
        <v>45.251114153125584</v>
      </c>
      <c r="G14" s="1552">
        <v>46.503628711820006</v>
      </c>
      <c r="H14" s="1552">
        <v>52.71818662185413</v>
      </c>
      <c r="I14" s="1552">
        <v>58.701153156266926</v>
      </c>
      <c r="J14" s="1552">
        <v>58.263489429471413</v>
      </c>
      <c r="K14" s="1552">
        <v>15.638828980691029</v>
      </c>
    </row>
    <row r="15" spans="1:11" s="405" customFormat="1" ht="14.25" customHeight="1">
      <c r="A15" s="353">
        <v>2014</v>
      </c>
      <c r="B15" s="404"/>
      <c r="C15" s="1551">
        <v>23.655361261403229</v>
      </c>
      <c r="D15" s="1551">
        <v>23.040157291028965</v>
      </c>
      <c r="E15" s="1552">
        <v>45.622760065015108</v>
      </c>
      <c r="F15" s="1552">
        <v>48.217960931846669</v>
      </c>
      <c r="G15" s="1552">
        <v>47.811008202621146</v>
      </c>
      <c r="H15" s="1552">
        <v>51.849912692026855</v>
      </c>
      <c r="I15" s="1552">
        <v>59.315340321667129</v>
      </c>
      <c r="J15" s="1552">
        <v>59.380563055394262</v>
      </c>
      <c r="K15" s="1552">
        <v>16.680610307419016</v>
      </c>
    </row>
    <row r="16" spans="1:11" s="405" customFormat="1" ht="14.25" customHeight="1">
      <c r="A16" s="353">
        <v>2015</v>
      </c>
      <c r="B16" s="404"/>
      <c r="C16" s="1551">
        <v>25.388624266789424</v>
      </c>
      <c r="D16" s="1551">
        <v>24.427082156925195</v>
      </c>
      <c r="E16" s="1552">
        <v>47.979932357113007</v>
      </c>
      <c r="F16" s="1552">
        <v>46.529695669283846</v>
      </c>
      <c r="G16" s="1552">
        <v>47.731689614943505</v>
      </c>
      <c r="H16" s="1552">
        <v>52.915089745902002</v>
      </c>
      <c r="I16" s="1552">
        <v>56.695584290403026</v>
      </c>
      <c r="J16" s="1552">
        <v>58.205021528360213</v>
      </c>
      <c r="K16" s="1552">
        <v>16.934715036862983</v>
      </c>
    </row>
    <row r="17" spans="1:13" s="405" customFormat="1" ht="14.25" customHeight="1">
      <c r="A17" s="353">
        <v>2016</v>
      </c>
      <c r="B17" s="404"/>
      <c r="C17" s="1551">
        <v>25.83081099929084</v>
      </c>
      <c r="D17" s="1551">
        <v>24.890837291875794</v>
      </c>
      <c r="E17" s="1552">
        <v>48.664323547122407</v>
      </c>
      <c r="F17" s="1552">
        <v>44.418336607058009</v>
      </c>
      <c r="G17" s="1552">
        <v>46.303040931277344</v>
      </c>
      <c r="H17" s="1552">
        <v>53.079564486863717</v>
      </c>
      <c r="I17" s="1552">
        <v>54.945917151097461</v>
      </c>
      <c r="J17" s="1552">
        <v>58.139690772407818</v>
      </c>
      <c r="K17" s="1552">
        <v>16.783021556601007</v>
      </c>
    </row>
    <row r="18" spans="1:13" s="405" customFormat="1" ht="14.25" customHeight="1">
      <c r="A18" s="353">
        <v>2017</v>
      </c>
      <c r="B18" s="404"/>
      <c r="C18" s="1551">
        <v>27.714459608507212</v>
      </c>
      <c r="D18" s="1551">
        <v>26.652959778508897</v>
      </c>
      <c r="E18" s="1552">
        <v>51.221743402580231</v>
      </c>
      <c r="F18" s="1552">
        <v>42.575579779019534</v>
      </c>
      <c r="G18" s="1552">
        <v>45.511107063417427</v>
      </c>
      <c r="H18" s="1552">
        <v>54.106826061510297</v>
      </c>
      <c r="I18" s="1552">
        <v>54.917181607166846</v>
      </c>
      <c r="J18" s="1552">
        <v>59.279004709879665</v>
      </c>
      <c r="K18" s="1552">
        <v>16.652050282337196</v>
      </c>
    </row>
    <row r="19" spans="1:13" s="318" customFormat="1" ht="14.25" customHeight="1">
      <c r="A19" s="836">
        <v>2018</v>
      </c>
      <c r="B19" s="1011"/>
      <c r="C19" s="944">
        <v>29.229392260732599</v>
      </c>
      <c r="D19" s="944">
        <v>28.42771628914825</v>
      </c>
      <c r="E19" s="944">
        <v>53.320863242578049</v>
      </c>
      <c r="F19" s="944">
        <v>41.848683130138589</v>
      </c>
      <c r="G19" s="944">
        <v>45.247495653375253</v>
      </c>
      <c r="H19" s="944">
        <v>54.817927698875273</v>
      </c>
      <c r="I19" s="944">
        <v>51.524442796780598</v>
      </c>
      <c r="J19" s="944">
        <v>57.7874563474154</v>
      </c>
      <c r="K19" s="944">
        <v>16.209179203885451</v>
      </c>
      <c r="L19" s="1017"/>
      <c r="M19" s="861"/>
    </row>
    <row r="20" spans="1:13" s="318" customFormat="1" ht="14.25" customHeight="1">
      <c r="A20" s="836">
        <v>2019</v>
      </c>
      <c r="B20" s="1011"/>
      <c r="C20" s="944">
        <v>27.527261202876627</v>
      </c>
      <c r="D20" s="944">
        <v>26.674734929943028</v>
      </c>
      <c r="E20" s="944">
        <v>54.197952287785419</v>
      </c>
      <c r="F20" s="944">
        <v>43.605652949504154</v>
      </c>
      <c r="G20" s="944">
        <v>46.373348297024215</v>
      </c>
      <c r="H20" s="944">
        <v>50.790223690942724</v>
      </c>
      <c r="I20" s="944">
        <v>55.166618264562779</v>
      </c>
      <c r="J20" s="944">
        <v>64.110254402548989</v>
      </c>
      <c r="K20" s="944">
        <v>16.580019082289585</v>
      </c>
      <c r="L20" s="1017"/>
      <c r="M20" s="861"/>
    </row>
    <row r="21" spans="1:13" s="318" customFormat="1" ht="14.25" customHeight="1">
      <c r="A21" s="836">
        <v>2020</v>
      </c>
      <c r="B21" s="1011"/>
      <c r="C21" s="944">
        <v>29.378122748423216</v>
      </c>
      <c r="D21" s="944">
        <v>28.335437657325564</v>
      </c>
      <c r="E21" s="944">
        <v>61.5897894354367</v>
      </c>
      <c r="F21" s="944">
        <v>40.927153092374873</v>
      </c>
      <c r="G21" s="944">
        <v>44.676691700403978</v>
      </c>
      <c r="H21" s="944">
        <v>47.699664210119913</v>
      </c>
      <c r="I21" s="944">
        <v>63.741488751748541</v>
      </c>
      <c r="J21" s="944">
        <v>72.432340207331663</v>
      </c>
      <c r="K21" s="944">
        <v>19.446031645284361</v>
      </c>
      <c r="L21" s="1017"/>
      <c r="M21" s="861"/>
    </row>
    <row r="22" spans="1:13" s="318" customFormat="1" ht="14.25" customHeight="1">
      <c r="A22" s="1018">
        <v>2021</v>
      </c>
      <c r="B22" s="1019"/>
      <c r="C22" s="1553">
        <v>29.180559956903668</v>
      </c>
      <c r="D22" s="1553">
        <v>27.964623828649064</v>
      </c>
      <c r="E22" s="1553">
        <v>58.307473080887959</v>
      </c>
      <c r="F22" s="1553">
        <v>40.797910435676641</v>
      </c>
      <c r="G22" s="1553">
        <v>44.795256172967335</v>
      </c>
      <c r="H22" s="1553">
        <v>50.046003393805933</v>
      </c>
      <c r="I22" s="1553">
        <v>59.926762243468872</v>
      </c>
      <c r="J22" s="1553">
        <v>69.008352884710575</v>
      </c>
      <c r="K22" s="1553">
        <v>21.128746090378929</v>
      </c>
      <c r="L22" s="1017"/>
      <c r="M22" s="861"/>
    </row>
    <row r="23" spans="1:13" s="318" customFormat="1" ht="20.25" customHeight="1">
      <c r="A23" s="836">
        <v>2020</v>
      </c>
      <c r="B23" s="1011" t="s">
        <v>214</v>
      </c>
      <c r="C23" s="944">
        <v>29.378122748423216</v>
      </c>
      <c r="D23" s="944">
        <v>28.335437657325564</v>
      </c>
      <c r="E23" s="944">
        <v>61.5897894354367</v>
      </c>
      <c r="F23" s="944">
        <v>40.927153092374873</v>
      </c>
      <c r="G23" s="944">
        <v>44.676691700403978</v>
      </c>
      <c r="H23" s="944">
        <v>47.699664210119913</v>
      </c>
      <c r="I23" s="944">
        <v>63.741488751748541</v>
      </c>
      <c r="J23" s="944">
        <v>72.432340207331663</v>
      </c>
      <c r="K23" s="944">
        <v>19.446031645284361</v>
      </c>
      <c r="M23" s="861"/>
    </row>
    <row r="24" spans="1:13" s="318" customFormat="1" ht="21" customHeight="1">
      <c r="A24" s="836">
        <v>2021</v>
      </c>
      <c r="B24" s="1011" t="s">
        <v>211</v>
      </c>
      <c r="C24" s="944">
        <v>29.893213741880011</v>
      </c>
      <c r="D24" s="944">
        <v>28.567006791876288</v>
      </c>
      <c r="E24" s="944">
        <v>63.513028057692893</v>
      </c>
      <c r="F24" s="944">
        <v>38.939085211131079</v>
      </c>
      <c r="G24" s="944">
        <v>43.544705053867972</v>
      </c>
      <c r="H24" s="944">
        <v>47.06627074169117</v>
      </c>
      <c r="I24" s="944">
        <v>65.708141702558862</v>
      </c>
      <c r="J24" s="944">
        <v>74.354777817776522</v>
      </c>
      <c r="K24" s="944">
        <v>19.921887570347714</v>
      </c>
      <c r="L24" s="1017"/>
      <c r="M24" s="861"/>
    </row>
    <row r="25" spans="1:13" s="318" customFormat="1" ht="14.25" customHeight="1">
      <c r="A25" s="836"/>
      <c r="B25" s="1011" t="s">
        <v>212</v>
      </c>
      <c r="C25" s="944">
        <v>29.311839883278466</v>
      </c>
      <c r="D25" s="944">
        <v>28.080741483931188</v>
      </c>
      <c r="E25" s="944">
        <v>60.214786813461487</v>
      </c>
      <c r="F25" s="944">
        <v>39.79330250514694</v>
      </c>
      <c r="G25" s="944">
        <v>43.875913453007776</v>
      </c>
      <c r="H25" s="944">
        <v>48.678807041338843</v>
      </c>
      <c r="I25" s="944">
        <v>62.084453388097998</v>
      </c>
      <c r="J25" s="944">
        <v>72.33008122810169</v>
      </c>
      <c r="K25" s="944">
        <v>22.051019450916019</v>
      </c>
      <c r="L25" s="1017"/>
      <c r="M25" s="861"/>
    </row>
    <row r="26" spans="1:13" s="318" customFormat="1" ht="14.25" customHeight="1">
      <c r="A26" s="836"/>
      <c r="B26" s="1011" t="s">
        <v>213</v>
      </c>
      <c r="C26" s="944">
        <v>29.504011004325221</v>
      </c>
      <c r="D26" s="944">
        <v>28.482474632281413</v>
      </c>
      <c r="E26" s="944">
        <v>60.539035451038643</v>
      </c>
      <c r="F26" s="944">
        <v>38.498204983907534</v>
      </c>
      <c r="G26" s="944">
        <v>43.70576096011176</v>
      </c>
      <c r="H26" s="944">
        <v>48.735515497578071</v>
      </c>
      <c r="I26" s="944">
        <v>62.74308784156338</v>
      </c>
      <c r="J26" s="944">
        <v>72.524917079513074</v>
      </c>
      <c r="K26" s="944">
        <v>21.606821861857103</v>
      </c>
      <c r="L26" s="1017"/>
      <c r="M26" s="861"/>
    </row>
    <row r="27" spans="1:13" s="318" customFormat="1" ht="14.25" customHeight="1">
      <c r="A27" s="836"/>
      <c r="B27" s="1011" t="s">
        <v>214</v>
      </c>
      <c r="C27" s="944">
        <v>29.180559956903668</v>
      </c>
      <c r="D27" s="944">
        <v>27.964623828649064</v>
      </c>
      <c r="E27" s="944">
        <v>58.307473080887959</v>
      </c>
      <c r="F27" s="944">
        <v>40.797910435676641</v>
      </c>
      <c r="G27" s="944">
        <v>44.795256172967335</v>
      </c>
      <c r="H27" s="944">
        <v>50.046003393805933</v>
      </c>
      <c r="I27" s="944">
        <v>59.926762243468872</v>
      </c>
      <c r="J27" s="944">
        <v>69.008352884710575</v>
      </c>
      <c r="K27" s="944">
        <v>21.128746090378929</v>
      </c>
      <c r="L27" s="1017"/>
      <c r="M27" s="861"/>
    </row>
    <row r="28" spans="1:13" s="318" customFormat="1" ht="21" customHeight="1">
      <c r="A28" s="836">
        <v>2022</v>
      </c>
      <c r="B28" s="1011" t="s">
        <v>211</v>
      </c>
      <c r="C28" s="944">
        <v>30.044959668610918</v>
      </c>
      <c r="D28" s="944">
        <v>28.902623510666775</v>
      </c>
      <c r="E28" s="944">
        <v>60.255168772234455</v>
      </c>
      <c r="F28" s="944">
        <v>38.288407833721202</v>
      </c>
      <c r="G28" s="944">
        <v>44.430301138184177</v>
      </c>
      <c r="H28" s="944">
        <v>49.862875303165055</v>
      </c>
      <c r="I28" s="944">
        <v>61.13595375136142</v>
      </c>
      <c r="J28" s="944">
        <v>70.304391452266003</v>
      </c>
      <c r="K28" s="944">
        <v>21.545568450290546</v>
      </c>
      <c r="L28" s="1017"/>
      <c r="M28" s="861"/>
    </row>
    <row r="29" spans="1:13" s="318" customFormat="1">
      <c r="A29" s="836"/>
      <c r="B29" s="1011" t="s">
        <v>212</v>
      </c>
      <c r="C29" s="944">
        <v>29.701336353871667</v>
      </c>
      <c r="D29" s="944">
        <v>28.148674547932938</v>
      </c>
      <c r="E29" s="944">
        <v>57.042371828674291</v>
      </c>
      <c r="F29" s="944">
        <v>38.828718348529009</v>
      </c>
      <c r="G29" s="944">
        <v>45.395632819403993</v>
      </c>
      <c r="H29" s="944">
        <v>52.068901417842653</v>
      </c>
      <c r="I29" s="944">
        <v>56.283304378832355</v>
      </c>
      <c r="J29" s="944">
        <v>66.566845279887971</v>
      </c>
      <c r="K29" s="944">
        <v>21.623048834429611</v>
      </c>
      <c r="L29" s="1017"/>
      <c r="M29" s="861"/>
    </row>
    <row r="30" spans="1:13" s="318" customFormat="1">
      <c r="A30" s="1018"/>
      <c r="B30" s="1019" t="s">
        <v>213</v>
      </c>
      <c r="C30" s="1553">
        <v>30.716812193194315</v>
      </c>
      <c r="D30" s="1553">
        <v>28.99804576787901</v>
      </c>
      <c r="E30" s="1553">
        <v>59.832632673363882</v>
      </c>
      <c r="F30" s="1553">
        <v>36.492412943620842</v>
      </c>
      <c r="G30" s="1553">
        <v>43.084244395664903</v>
      </c>
      <c r="H30" s="1553">
        <v>51.337891750280171</v>
      </c>
      <c r="I30" s="1553">
        <v>58.364969081139073</v>
      </c>
      <c r="J30" s="1553">
        <v>69.950522992319563</v>
      </c>
      <c r="K30" s="1553">
        <v>19.99532804118828</v>
      </c>
      <c r="L30" s="1017"/>
      <c r="M30" s="861"/>
    </row>
    <row r="31" spans="1:13" s="318" customFormat="1" ht="20.25" customHeight="1">
      <c r="A31" s="836">
        <v>2021</v>
      </c>
      <c r="B31" s="1011" t="s">
        <v>390</v>
      </c>
      <c r="C31" s="944">
        <v>29.431763578679128</v>
      </c>
      <c r="D31" s="944">
        <v>28.356803805605704</v>
      </c>
      <c r="E31" s="944">
        <v>60.651015356238915</v>
      </c>
      <c r="F31" s="944">
        <v>37.788303855379638</v>
      </c>
      <c r="G31" s="944">
        <v>43.297208642803298</v>
      </c>
      <c r="H31" s="944">
        <v>48.526415272372859</v>
      </c>
      <c r="I31" s="944">
        <v>63.372643442123511</v>
      </c>
      <c r="J31" s="944">
        <v>72.670090971682001</v>
      </c>
      <c r="K31" s="944">
        <v>21.645882260792412</v>
      </c>
      <c r="M31" s="861"/>
    </row>
    <row r="32" spans="1:13" s="318" customFormat="1" ht="14.25" customHeight="1">
      <c r="A32" s="836"/>
      <c r="B32" s="1011" t="s">
        <v>391</v>
      </c>
      <c r="C32" s="944">
        <v>29.585038094127636</v>
      </c>
      <c r="D32" s="944">
        <v>28.401540583392311</v>
      </c>
      <c r="E32" s="944">
        <v>60.956430687474345</v>
      </c>
      <c r="F32" s="944">
        <v>38.52783679356002</v>
      </c>
      <c r="G32" s="944">
        <v>44.346010222600675</v>
      </c>
      <c r="H32" s="944">
        <v>48.534728428918541</v>
      </c>
      <c r="I32" s="944">
        <v>62.635195201373804</v>
      </c>
      <c r="J32" s="944">
        <v>71.520461369734576</v>
      </c>
      <c r="K32" s="944">
        <v>20.960482159346309</v>
      </c>
      <c r="M32" s="861"/>
    </row>
    <row r="33" spans="1:13" s="318" customFormat="1" ht="14.25" customHeight="1">
      <c r="A33" s="836"/>
      <c r="B33" s="1011" t="s">
        <v>392</v>
      </c>
      <c r="C33" s="944">
        <v>29.180559956903668</v>
      </c>
      <c r="D33" s="944">
        <v>27.964623828649064</v>
      </c>
      <c r="E33" s="944">
        <v>58.307473080887959</v>
      </c>
      <c r="F33" s="944">
        <v>40.797910435676641</v>
      </c>
      <c r="G33" s="944">
        <v>44.795256172967335</v>
      </c>
      <c r="H33" s="944">
        <v>50.046003393805933</v>
      </c>
      <c r="I33" s="944">
        <v>59.926762243468872</v>
      </c>
      <c r="J33" s="944">
        <v>69.008352884710575</v>
      </c>
      <c r="K33" s="944">
        <v>21.128746090378929</v>
      </c>
      <c r="M33" s="861"/>
    </row>
    <row r="34" spans="1:13" s="318" customFormat="1" ht="21" customHeight="1">
      <c r="A34" s="836">
        <v>2022</v>
      </c>
      <c r="B34" s="1011" t="s">
        <v>393</v>
      </c>
      <c r="C34" s="944">
        <v>29.308401120650824</v>
      </c>
      <c r="D34" s="944">
        <v>28.046432136006651</v>
      </c>
      <c r="E34" s="944">
        <v>59.356253768389486</v>
      </c>
      <c r="F34" s="944">
        <v>39.505226004487824</v>
      </c>
      <c r="G34" s="944">
        <v>44.594252291438828</v>
      </c>
      <c r="H34" s="944">
        <v>49.377107313769152</v>
      </c>
      <c r="I34" s="944">
        <v>61.232394521654705</v>
      </c>
      <c r="J34" s="944">
        <v>70.064662367818769</v>
      </c>
      <c r="K34" s="944">
        <v>21.065266592137093</v>
      </c>
      <c r="M34" s="861"/>
    </row>
    <row r="35" spans="1:13" s="318" customFormat="1" ht="16.5" customHeight="1">
      <c r="A35" s="836"/>
      <c r="B35" s="1011" t="s">
        <v>394</v>
      </c>
      <c r="C35" s="944">
        <v>28.777221133723025</v>
      </c>
      <c r="D35" s="944">
        <v>27.51646741626794</v>
      </c>
      <c r="E35" s="944">
        <v>56.659348884253639</v>
      </c>
      <c r="F35" s="944">
        <v>39.934371399125745</v>
      </c>
      <c r="G35" s="944">
        <v>45.835922184231045</v>
      </c>
      <c r="H35" s="944">
        <v>50.789890283614938</v>
      </c>
      <c r="I35" s="944">
        <v>58.288672659508215</v>
      </c>
      <c r="J35" s="944">
        <v>66.781055160483419</v>
      </c>
      <c r="K35" s="944">
        <v>20.876659765235932</v>
      </c>
      <c r="M35" s="861"/>
    </row>
    <row r="36" spans="1:13" s="318" customFormat="1" ht="16.5" customHeight="1">
      <c r="A36" s="836"/>
      <c r="B36" s="1011" t="s">
        <v>383</v>
      </c>
      <c r="C36" s="944">
        <v>30.044959668610918</v>
      </c>
      <c r="D36" s="944">
        <v>28.902623510666775</v>
      </c>
      <c r="E36" s="944">
        <v>60.255168772234455</v>
      </c>
      <c r="F36" s="944">
        <v>38.288407833721202</v>
      </c>
      <c r="G36" s="944">
        <v>44.430301138184177</v>
      </c>
      <c r="H36" s="944">
        <v>49.862875303165055</v>
      </c>
      <c r="I36" s="944">
        <v>61.13595375136142</v>
      </c>
      <c r="J36" s="944">
        <v>70.304391452266003</v>
      </c>
      <c r="K36" s="944">
        <v>21.545568450290546</v>
      </c>
      <c r="M36" s="861"/>
    </row>
    <row r="37" spans="1:13" s="318" customFormat="1" ht="16.5" customHeight="1">
      <c r="A37" s="836"/>
      <c r="B37" s="1011" t="s">
        <v>384</v>
      </c>
      <c r="C37" s="944">
        <v>29.760727032072595</v>
      </c>
      <c r="D37" s="944">
        <v>28.741639522298414</v>
      </c>
      <c r="E37" s="944">
        <v>59.258961918396103</v>
      </c>
      <c r="F37" s="944">
        <v>39.266246952039182</v>
      </c>
      <c r="G37" s="944">
        <v>45.092146357358082</v>
      </c>
      <c r="H37" s="944">
        <v>50.221478859274114</v>
      </c>
      <c r="I37" s="944">
        <v>59.304970627481573</v>
      </c>
      <c r="J37" s="944">
        <v>67.77546037381326</v>
      </c>
      <c r="K37" s="944">
        <v>20.553773272273666</v>
      </c>
      <c r="M37" s="861"/>
    </row>
    <row r="38" spans="1:13" s="318" customFormat="1" ht="16.5" customHeight="1">
      <c r="A38" s="836"/>
      <c r="B38" s="1011" t="s">
        <v>385</v>
      </c>
      <c r="C38" s="944">
        <v>29.625882846715651</v>
      </c>
      <c r="D38" s="944">
        <v>28.349435224976641</v>
      </c>
      <c r="E38" s="944">
        <v>57.490135682708441</v>
      </c>
      <c r="F38" s="944">
        <v>39.202939616122279</v>
      </c>
      <c r="G38" s="944">
        <v>45.25274347502998</v>
      </c>
      <c r="H38" s="944">
        <v>51.532115022693112</v>
      </c>
      <c r="I38" s="944">
        <v>57.942093493450784</v>
      </c>
      <c r="J38" s="944">
        <v>66.190232192416232</v>
      </c>
      <c r="K38" s="944">
        <v>20.785520227855869</v>
      </c>
      <c r="M38" s="861"/>
    </row>
    <row r="39" spans="1:13" s="318" customFormat="1" ht="16.5" customHeight="1">
      <c r="A39" s="836"/>
      <c r="B39" s="1011" t="s">
        <v>386</v>
      </c>
      <c r="C39" s="944">
        <v>29.701336353871667</v>
      </c>
      <c r="D39" s="944">
        <v>28.148674547932938</v>
      </c>
      <c r="E39" s="944">
        <v>57.042371828674291</v>
      </c>
      <c r="F39" s="944">
        <v>38.828718348529009</v>
      </c>
      <c r="G39" s="944">
        <v>45.395632819403993</v>
      </c>
      <c r="H39" s="944">
        <v>52.068901417842653</v>
      </c>
      <c r="I39" s="944">
        <v>56.283304378832355</v>
      </c>
      <c r="J39" s="944">
        <v>66.566845279887971</v>
      </c>
      <c r="K39" s="944">
        <v>21.623048834429611</v>
      </c>
      <c r="M39" s="861"/>
    </row>
    <row r="40" spans="1:13" s="318" customFormat="1" ht="16.5" customHeight="1">
      <c r="A40" s="836"/>
      <c r="B40" s="1011" t="s">
        <v>387</v>
      </c>
      <c r="C40" s="944">
        <v>30.034096870997246</v>
      </c>
      <c r="D40" s="944">
        <v>28.397343783946077</v>
      </c>
      <c r="E40" s="944">
        <v>58.800047718203423</v>
      </c>
      <c r="F40" s="944">
        <v>38.598555642579178</v>
      </c>
      <c r="G40" s="944">
        <v>44.467607159407109</v>
      </c>
      <c r="H40" s="944">
        <v>51.07835458728588</v>
      </c>
      <c r="I40" s="944">
        <v>57.992654015337955</v>
      </c>
      <c r="J40" s="944">
        <v>69.551704493621031</v>
      </c>
      <c r="K40" s="944">
        <v>22.606016690334098</v>
      </c>
      <c r="M40" s="861"/>
    </row>
    <row r="41" spans="1:13" s="318" customFormat="1" ht="16.5" customHeight="1">
      <c r="A41" s="836"/>
      <c r="B41" s="1011" t="s">
        <v>388</v>
      </c>
      <c r="C41" s="944">
        <v>29.90170206769865</v>
      </c>
      <c r="D41" s="944">
        <v>28.284201533396711</v>
      </c>
      <c r="E41" s="944">
        <v>58.45281711190362</v>
      </c>
      <c r="F41" s="944">
        <v>37.900891620034734</v>
      </c>
      <c r="G41" s="944">
        <v>43.964948140098066</v>
      </c>
      <c r="H41" s="944">
        <v>51.155279668478663</v>
      </c>
      <c r="I41" s="944">
        <v>57.668828015641033</v>
      </c>
      <c r="J41" s="944">
        <v>69.31086936990684</v>
      </c>
      <c r="K41" s="944">
        <v>20.90430938712969</v>
      </c>
      <c r="M41" s="861"/>
    </row>
    <row r="42" spans="1:13" s="318" customFormat="1" ht="16.5" customHeight="1">
      <c r="A42" s="836"/>
      <c r="B42" s="1011" t="s">
        <v>389</v>
      </c>
      <c r="C42" s="944">
        <v>30.716812193194315</v>
      </c>
      <c r="D42" s="944">
        <v>28.99804576787901</v>
      </c>
      <c r="E42" s="944">
        <v>59.832632673363882</v>
      </c>
      <c r="F42" s="944">
        <v>36.492412943620842</v>
      </c>
      <c r="G42" s="944">
        <v>43.084244395664903</v>
      </c>
      <c r="H42" s="944">
        <v>51.337891750280171</v>
      </c>
      <c r="I42" s="944">
        <v>58.364969081139073</v>
      </c>
      <c r="J42" s="944">
        <v>69.950522992319563</v>
      </c>
      <c r="K42" s="944">
        <v>19.99532804118828</v>
      </c>
      <c r="M42" s="861"/>
    </row>
    <row r="43" spans="1:13" s="318" customFormat="1" ht="16.5" customHeight="1">
      <c r="A43" s="836"/>
      <c r="B43" s="1011" t="s">
        <v>390</v>
      </c>
      <c r="C43" s="944">
        <v>30.450602997988472</v>
      </c>
      <c r="D43" s="944">
        <v>29.064437004746573</v>
      </c>
      <c r="E43" s="944">
        <v>59.721318136854372</v>
      </c>
      <c r="F43" s="944">
        <v>36.905109802907525</v>
      </c>
      <c r="G43" s="944">
        <v>42.963664654695236</v>
      </c>
      <c r="H43" s="944">
        <v>50.987828045270874</v>
      </c>
      <c r="I43" s="944">
        <v>58.919908074755895</v>
      </c>
      <c r="J43" s="944">
        <v>70.139043813336087</v>
      </c>
      <c r="K43" s="944">
        <v>19.101349359567521</v>
      </c>
      <c r="M43" s="861"/>
    </row>
    <row r="44" spans="1:13" ht="20.25" customHeight="1">
      <c r="A44" s="276"/>
      <c r="B44" s="277"/>
      <c r="C44" s="277"/>
      <c r="D44" s="277"/>
      <c r="E44" s="277"/>
      <c r="F44" s="277"/>
      <c r="G44" s="277"/>
      <c r="H44" s="277"/>
      <c r="I44" s="277"/>
      <c r="J44" s="277"/>
      <c r="K44" s="277"/>
    </row>
    <row r="45" spans="1:13">
      <c r="C45" s="345"/>
      <c r="D45" s="345"/>
      <c r="E45" s="345"/>
      <c r="F45" s="345"/>
      <c r="G45" s="345"/>
      <c r="H45" s="345"/>
      <c r="I45" s="345"/>
      <c r="J45" s="345"/>
      <c r="K45" s="345"/>
    </row>
    <row r="46" spans="1:13" ht="12.75" customHeight="1">
      <c r="A46" s="146"/>
      <c r="B46" s="278"/>
      <c r="C46" s="701"/>
      <c r="D46" s="701"/>
      <c r="E46" s="1169"/>
      <c r="F46" s="701"/>
      <c r="G46" s="701"/>
      <c r="H46" s="701"/>
      <c r="I46" s="701"/>
      <c r="J46" s="701"/>
      <c r="K46" s="701"/>
    </row>
    <row r="47" spans="1:13" ht="12.75" customHeight="1">
      <c r="A47" s="316" t="s">
        <v>884</v>
      </c>
      <c r="B47" s="317"/>
      <c r="C47" s="317"/>
      <c r="D47" s="317"/>
      <c r="E47" s="317"/>
      <c r="F47" s="317"/>
      <c r="G47" s="317"/>
      <c r="H47" s="317"/>
      <c r="I47" s="317"/>
      <c r="J47" s="279"/>
      <c r="K47" s="279"/>
    </row>
    <row r="48" spans="1:13" ht="16.5">
      <c r="B48" s="280"/>
      <c r="C48" s="273"/>
      <c r="E48" s="1554"/>
      <c r="F48" s="1555"/>
      <c r="I48" s="345"/>
    </row>
    <row r="49" spans="1:9" ht="16.5">
      <c r="A49" s="279" t="s">
        <v>885</v>
      </c>
      <c r="B49" s="280"/>
      <c r="C49" s="273"/>
      <c r="E49" s="1554"/>
      <c r="F49" s="1555"/>
      <c r="I49" s="345"/>
    </row>
    <row r="50" spans="1:9" ht="16.5">
      <c r="A50" s="244">
        <v>37538.41607013889</v>
      </c>
      <c r="B50" s="281"/>
      <c r="E50" s="1554"/>
      <c r="F50" s="1555"/>
      <c r="I50" s="345"/>
    </row>
    <row r="51" spans="1:9" ht="16.5">
      <c r="E51" s="1554"/>
      <c r="F51" s="1555"/>
      <c r="I51" s="345"/>
    </row>
    <row r="52" spans="1:9" ht="16.5">
      <c r="E52" s="1554"/>
      <c r="F52" s="1555"/>
      <c r="I52" s="345"/>
    </row>
    <row r="53" spans="1:9" ht="16.5">
      <c r="E53" s="1554"/>
      <c r="F53" s="1555"/>
      <c r="I53" s="345"/>
    </row>
    <row r="54" spans="1:9" ht="16.5">
      <c r="E54" s="1554"/>
      <c r="F54" s="1555"/>
      <c r="I54" s="345"/>
    </row>
    <row r="55" spans="1:9" ht="16.5">
      <c r="E55" s="349"/>
      <c r="F55" s="1555"/>
      <c r="I55" s="345"/>
    </row>
    <row r="56" spans="1:9">
      <c r="E56" s="349"/>
      <c r="F56" s="350"/>
      <c r="I56" s="345"/>
    </row>
    <row r="57" spans="1:9">
      <c r="E57" s="349"/>
      <c r="F57" s="350"/>
    </row>
    <row r="58" spans="1:9">
      <c r="E58" s="349"/>
      <c r="F58" s="350"/>
    </row>
    <row r="59" spans="1:9">
      <c r="E59" s="349"/>
      <c r="F59" s="350"/>
    </row>
    <row r="60" spans="1:9">
      <c r="E60" s="349"/>
      <c r="F60" s="350"/>
    </row>
    <row r="61" spans="1:9">
      <c r="E61" s="349"/>
      <c r="F61" s="350"/>
    </row>
    <row r="62" spans="1:9">
      <c r="E62" s="349"/>
      <c r="F62" s="350"/>
    </row>
    <row r="63" spans="1:9">
      <c r="E63" s="349"/>
      <c r="F63" s="350"/>
    </row>
  </sheetData>
  <mergeCells count="1">
    <mergeCell ref="A10:B10"/>
  </mergeCells>
  <phoneticPr fontId="0" type="noConversion"/>
  <printOptions horizontalCentered="1" verticalCentered="1"/>
  <pageMargins left="0" right="0" top="0" bottom="0" header="0.51181102362204722" footer="0.51181102362204722"/>
  <pageSetup paperSize="9" scale="74" orientation="landscape"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6">
    <pageSetUpPr fitToPage="1"/>
  </sheetPr>
  <dimension ref="A1:S49"/>
  <sheetViews>
    <sheetView zoomScale="85" zoomScaleNormal="85" workbookViewId="0">
      <pane ySplit="13" topLeftCell="A41" activePane="bottomLeft" state="frozen"/>
      <selection sqref="A1:XFD1048576"/>
      <selection pane="bottomLeft" sqref="A1:XFD1048576"/>
    </sheetView>
  </sheetViews>
  <sheetFormatPr defaultColWidth="9.140625" defaultRowHeight="12.75"/>
  <cols>
    <col min="1" max="2" width="9.7109375" style="25" customWidth="1"/>
    <col min="3" max="3" width="9.42578125" style="25" customWidth="1"/>
    <col min="4" max="4" width="12.7109375" style="25" customWidth="1"/>
    <col min="5" max="5" width="14.7109375" style="25" customWidth="1"/>
    <col min="6" max="6" width="12" style="25" customWidth="1"/>
    <col min="7" max="7" width="10.140625" style="25" customWidth="1"/>
    <col min="8" max="8" width="10.7109375" style="25" customWidth="1"/>
    <col min="9" max="9" width="12.7109375" style="25" customWidth="1"/>
    <col min="10" max="10" width="14.7109375" style="25" customWidth="1"/>
    <col min="11" max="11" width="11.7109375" style="25" customWidth="1"/>
    <col min="12" max="12" width="13.42578125" style="25" customWidth="1"/>
    <col min="13" max="13" width="11" style="25" customWidth="1"/>
    <col min="14" max="14" width="11.28515625" style="25" customWidth="1"/>
    <col min="15" max="15" width="11.85546875" style="25" customWidth="1"/>
    <col min="16" max="16" width="10.7109375" style="25" customWidth="1"/>
    <col min="17" max="16384" width="9.140625" style="25"/>
  </cols>
  <sheetData>
    <row r="1" spans="1:19" s="8" customFormat="1" ht="18" customHeight="1">
      <c r="A1" s="1361" t="s">
        <v>1735</v>
      </c>
      <c r="B1" s="1360"/>
      <c r="C1" s="1360"/>
      <c r="D1" s="1360"/>
      <c r="E1" s="1360"/>
      <c r="F1" s="1360"/>
      <c r="G1" s="1360"/>
      <c r="H1" s="1360"/>
      <c r="I1" s="1360"/>
      <c r="J1" s="1360"/>
      <c r="K1" s="1360"/>
      <c r="L1" s="1360"/>
      <c r="M1" s="1360"/>
      <c r="N1" s="1360"/>
      <c r="O1" s="1360"/>
      <c r="P1" s="1360"/>
    </row>
    <row r="2" spans="1:19" s="8" customFormat="1" ht="18" customHeight="1">
      <c r="A2" s="1359" t="s">
        <v>886</v>
      </c>
      <c r="B2" s="1360"/>
      <c r="C2" s="1360"/>
      <c r="D2" s="1360"/>
      <c r="E2" s="1360"/>
      <c r="F2" s="1360"/>
      <c r="G2" s="1360"/>
      <c r="H2" s="1360"/>
      <c r="I2" s="1360"/>
      <c r="J2" s="1360"/>
      <c r="K2" s="1360"/>
      <c r="L2" s="1360"/>
      <c r="M2" s="1360"/>
      <c r="N2" s="1360"/>
      <c r="O2" s="1360"/>
      <c r="P2" s="1360"/>
    </row>
    <row r="3" spans="1:19" s="8" customFormat="1" ht="18" customHeight="1">
      <c r="A3" s="1361" t="s">
        <v>887</v>
      </c>
      <c r="B3" s="1360"/>
      <c r="C3" s="1360"/>
      <c r="D3" s="1360"/>
      <c r="E3" s="1360"/>
      <c r="F3" s="1360"/>
      <c r="G3" s="1360"/>
      <c r="H3" s="1360"/>
      <c r="I3" s="1360"/>
      <c r="J3" s="1360"/>
      <c r="K3" s="1360"/>
      <c r="L3" s="1360"/>
      <c r="M3" s="1360"/>
      <c r="N3" s="1360"/>
      <c r="O3" s="1360"/>
      <c r="P3" s="1360"/>
    </row>
    <row r="4" spans="1:19" s="8" customFormat="1" ht="18" customHeight="1">
      <c r="A4" s="1361" t="s">
        <v>888</v>
      </c>
      <c r="B4" s="1360"/>
      <c r="C4" s="1360"/>
      <c r="D4" s="1360"/>
      <c r="E4" s="1360"/>
      <c r="F4" s="1360"/>
      <c r="G4" s="1360"/>
      <c r="H4" s="1360"/>
      <c r="I4" s="1360"/>
      <c r="J4" s="1360"/>
      <c r="K4" s="1360"/>
      <c r="L4" s="1360"/>
      <c r="M4" s="1360"/>
      <c r="N4" s="1360"/>
      <c r="O4" s="1360"/>
      <c r="P4" s="1360"/>
    </row>
    <row r="5" spans="1:19" ht="20.25" customHeight="1">
      <c r="A5" s="16" t="s">
        <v>889</v>
      </c>
      <c r="B5" s="4"/>
      <c r="C5" s="3"/>
      <c r="D5" s="3"/>
      <c r="E5" s="3"/>
      <c r="F5" s="3"/>
      <c r="G5" s="3"/>
      <c r="H5" s="3"/>
      <c r="I5" s="3"/>
      <c r="J5" s="3"/>
      <c r="K5" s="3"/>
      <c r="L5" s="3"/>
      <c r="M5" s="3"/>
      <c r="N5" s="3"/>
      <c r="O5" s="3"/>
      <c r="P5" s="3"/>
    </row>
    <row r="6" spans="1:19" ht="13.5" customHeight="1">
      <c r="A6" s="8" t="s">
        <v>339</v>
      </c>
      <c r="O6" s="8"/>
      <c r="P6" s="8" t="s">
        <v>340</v>
      </c>
    </row>
    <row r="7" spans="1:19" s="41" customFormat="1" ht="23.25" customHeight="1">
      <c r="A7" s="44"/>
      <c r="B7" s="45"/>
      <c r="C7" s="1377" t="s">
        <v>448</v>
      </c>
      <c r="D7" s="40"/>
      <c r="E7" s="120"/>
      <c r="F7" s="120"/>
      <c r="G7" s="1378"/>
      <c r="H7" s="1379" t="s">
        <v>890</v>
      </c>
      <c r="I7" s="1380" t="s">
        <v>891</v>
      </c>
      <c r="J7" s="40"/>
      <c r="K7" s="120"/>
      <c r="L7" s="120"/>
      <c r="M7" s="1378"/>
      <c r="N7" s="1381" t="s">
        <v>892</v>
      </c>
      <c r="O7" s="1365"/>
      <c r="P7" s="1365"/>
    </row>
    <row r="8" spans="1:19" s="39" customFormat="1" ht="16.5" customHeight="1">
      <c r="A8" s="367" t="s">
        <v>349</v>
      </c>
      <c r="B8" s="79"/>
      <c r="D8" s="267" t="s">
        <v>893</v>
      </c>
      <c r="E8" s="267" t="s">
        <v>893</v>
      </c>
      <c r="F8" s="267" t="s">
        <v>893</v>
      </c>
      <c r="H8" s="267"/>
      <c r="I8" s="267" t="s">
        <v>893</v>
      </c>
      <c r="J8" s="267" t="s">
        <v>893</v>
      </c>
      <c r="K8" s="368"/>
      <c r="L8" s="369" t="s">
        <v>894</v>
      </c>
      <c r="N8" s="368"/>
      <c r="O8" s="267" t="s">
        <v>401</v>
      </c>
      <c r="P8" s="267" t="s">
        <v>895</v>
      </c>
    </row>
    <row r="9" spans="1:19" s="39" customFormat="1" ht="16.5" customHeight="1">
      <c r="A9" s="62" t="s">
        <v>357</v>
      </c>
      <c r="B9" s="72"/>
      <c r="C9" s="267" t="s">
        <v>708</v>
      </c>
      <c r="D9" s="77" t="s">
        <v>403</v>
      </c>
      <c r="E9" s="268" t="s">
        <v>751</v>
      </c>
      <c r="F9" s="92" t="s">
        <v>361</v>
      </c>
      <c r="G9" s="267" t="s">
        <v>362</v>
      </c>
      <c r="H9" s="267" t="s">
        <v>352</v>
      </c>
      <c r="I9" s="77" t="s">
        <v>403</v>
      </c>
      <c r="J9" s="268" t="s">
        <v>751</v>
      </c>
      <c r="K9" s="267" t="s">
        <v>714</v>
      </c>
      <c r="L9" s="369" t="s">
        <v>896</v>
      </c>
      <c r="M9" s="267" t="s">
        <v>362</v>
      </c>
      <c r="N9" s="370" t="s">
        <v>352</v>
      </c>
      <c r="O9" s="63" t="s">
        <v>342</v>
      </c>
      <c r="P9" s="63" t="s">
        <v>897</v>
      </c>
    </row>
    <row r="10" spans="1:19" s="39" customFormat="1" ht="16.5" customHeight="1">
      <c r="A10" s="80"/>
      <c r="B10" s="72"/>
      <c r="C10" s="371" t="s">
        <v>711</v>
      </c>
      <c r="D10" s="104" t="s">
        <v>898</v>
      </c>
      <c r="E10" s="104" t="s">
        <v>898</v>
      </c>
      <c r="F10" s="104" t="s">
        <v>898</v>
      </c>
      <c r="G10" s="225" t="s">
        <v>899</v>
      </c>
      <c r="H10" s="371" t="s">
        <v>363</v>
      </c>
      <c r="I10" s="104" t="s">
        <v>898</v>
      </c>
      <c r="J10" s="104" t="s">
        <v>898</v>
      </c>
      <c r="K10" s="225" t="s">
        <v>721</v>
      </c>
      <c r="L10" s="372" t="s">
        <v>900</v>
      </c>
      <c r="M10" s="225" t="s">
        <v>899</v>
      </c>
      <c r="N10" s="373" t="s">
        <v>363</v>
      </c>
      <c r="O10" s="371" t="s">
        <v>363</v>
      </c>
      <c r="P10" s="371" t="s">
        <v>901</v>
      </c>
    </row>
    <row r="11" spans="1:19" s="39" customFormat="1" ht="16.5" customHeight="1">
      <c r="A11" s="80"/>
      <c r="B11" s="72"/>
      <c r="C11" s="371"/>
      <c r="D11" s="104" t="s">
        <v>902</v>
      </c>
      <c r="E11" s="104" t="s">
        <v>903</v>
      </c>
      <c r="F11" s="104" t="s">
        <v>904</v>
      </c>
      <c r="G11" s="225"/>
      <c r="H11" s="225"/>
      <c r="I11" s="104" t="s">
        <v>902</v>
      </c>
      <c r="J11" s="104" t="s">
        <v>903</v>
      </c>
      <c r="K11" s="73"/>
      <c r="L11" s="372" t="s">
        <v>905</v>
      </c>
      <c r="M11" s="225"/>
      <c r="N11" s="374"/>
      <c r="O11" s="225" t="s">
        <v>341</v>
      </c>
      <c r="P11" s="225" t="s">
        <v>668</v>
      </c>
    </row>
    <row r="12" spans="1:19" s="39" customFormat="1" ht="16.5" customHeight="1">
      <c r="A12" s="85"/>
      <c r="B12" s="95"/>
      <c r="C12" s="375"/>
      <c r="D12" s="136" t="s">
        <v>719</v>
      </c>
      <c r="E12" s="376" t="s">
        <v>380</v>
      </c>
      <c r="F12" s="136"/>
      <c r="G12" s="135"/>
      <c r="H12" s="135"/>
      <c r="I12" s="136"/>
      <c r="J12" s="376" t="s">
        <v>380</v>
      </c>
      <c r="K12" s="127"/>
      <c r="L12" s="136"/>
      <c r="M12" s="135"/>
      <c r="N12" s="227"/>
      <c r="O12" s="135" t="s">
        <v>718</v>
      </c>
      <c r="P12" s="135" t="s">
        <v>906</v>
      </c>
    </row>
    <row r="13" spans="1:19" s="39" customFormat="1" ht="16.5" hidden="1" customHeight="1">
      <c r="A13" s="80"/>
      <c r="B13" s="60"/>
      <c r="C13" s="373"/>
      <c r="D13" s="825"/>
      <c r="E13" s="826"/>
      <c r="F13" s="104"/>
      <c r="G13" s="225"/>
      <c r="H13" s="225"/>
      <c r="I13" s="825"/>
      <c r="J13" s="827"/>
      <c r="K13" s="73"/>
      <c r="L13" s="104"/>
      <c r="M13" s="225"/>
      <c r="N13" s="374"/>
      <c r="O13" s="225"/>
      <c r="P13" s="225"/>
    </row>
    <row r="14" spans="1:19" s="39" customFormat="1" ht="19.5" customHeight="1">
      <c r="A14" s="1459">
        <v>2013</v>
      </c>
      <c r="B14" s="60"/>
      <c r="C14" s="1518">
        <v>0.64100500999999999</v>
      </c>
      <c r="D14" s="1519">
        <v>927.59162767099974</v>
      </c>
      <c r="E14" s="1520">
        <v>422.35418146224191</v>
      </c>
      <c r="F14" s="1521">
        <v>92.385415740000013</v>
      </c>
      <c r="G14" s="1465">
        <v>7.2797160251600008</v>
      </c>
      <c r="H14" s="1522">
        <v>1450.2619459084019</v>
      </c>
      <c r="I14" s="1523">
        <v>61.261678180999994</v>
      </c>
      <c r="J14" s="1524">
        <v>355.43999999999994</v>
      </c>
      <c r="K14" s="1525">
        <v>38.160000000000004</v>
      </c>
      <c r="L14" s="1526">
        <v>0</v>
      </c>
      <c r="M14" s="1527">
        <v>0</v>
      </c>
      <c r="N14" s="1528">
        <v>454.86167818099995</v>
      </c>
      <c r="O14" s="1529">
        <v>1905.1736240894018</v>
      </c>
      <c r="P14" s="813">
        <v>0.5</v>
      </c>
      <c r="Q14" s="318">
        <v>1.000000000017387E-2</v>
      </c>
      <c r="R14" s="318">
        <v>2.1316282072803006E-14</v>
      </c>
      <c r="S14" s="318">
        <v>4.9999999999897682E-2</v>
      </c>
    </row>
    <row r="15" spans="1:19" s="39" customFormat="1" ht="14.25" customHeight="1">
      <c r="A15" s="402">
        <v>2014</v>
      </c>
      <c r="B15" s="60"/>
      <c r="C15" s="890">
        <v>4.5999999999999996</v>
      </c>
      <c r="D15" s="891">
        <v>261.37722301264432</v>
      </c>
      <c r="E15" s="686">
        <v>632.93328884140726</v>
      </c>
      <c r="F15" s="816">
        <v>81.045073546999987</v>
      </c>
      <c r="G15" s="802">
        <v>9.5965948720573238</v>
      </c>
      <c r="H15" s="815">
        <v>989.5421802731089</v>
      </c>
      <c r="I15" s="818">
        <v>48.85</v>
      </c>
      <c r="J15" s="814">
        <v>420.4199999999999</v>
      </c>
      <c r="K15" s="862">
        <v>45.69</v>
      </c>
      <c r="L15" s="892">
        <v>0</v>
      </c>
      <c r="M15" s="893">
        <v>0</v>
      </c>
      <c r="N15" s="817">
        <v>514.96</v>
      </c>
      <c r="O15" s="864">
        <v>1504.5121802731089</v>
      </c>
      <c r="P15" s="869">
        <v>0</v>
      </c>
      <c r="Q15" s="318">
        <v>-1.0000000000019327E-2</v>
      </c>
      <c r="R15" s="318">
        <v>1.1368683772161603E-13</v>
      </c>
      <c r="S15" s="318">
        <v>9.9999999999909051E-3</v>
      </c>
    </row>
    <row r="16" spans="1:19" s="39" customFormat="1" ht="14.25" customHeight="1">
      <c r="A16" s="402">
        <v>2015</v>
      </c>
      <c r="B16" s="60"/>
      <c r="C16" s="890">
        <v>6.9</v>
      </c>
      <c r="D16" s="891">
        <v>212.70446641127054</v>
      </c>
      <c r="E16" s="686">
        <v>787.1063363523466</v>
      </c>
      <c r="F16" s="816">
        <v>78.858999999999995</v>
      </c>
      <c r="G16" s="802">
        <v>13.202649906999994</v>
      </c>
      <c r="H16" s="815">
        <v>1098.7520484537035</v>
      </c>
      <c r="I16" s="818">
        <v>105.125</v>
      </c>
      <c r="J16" s="814">
        <v>362.375</v>
      </c>
      <c r="K16" s="862">
        <v>37.207648045829998</v>
      </c>
      <c r="L16" s="892">
        <v>0</v>
      </c>
      <c r="M16" s="893">
        <v>0.41</v>
      </c>
      <c r="N16" s="817">
        <v>505.11764804582998</v>
      </c>
      <c r="O16" s="864">
        <v>1603.8696145215558</v>
      </c>
      <c r="P16" s="869">
        <v>0</v>
      </c>
      <c r="Q16" s="318">
        <v>-2.0404216913718187E-2</v>
      </c>
      <c r="R16" s="318">
        <v>-1.7597034940308731E-14</v>
      </c>
      <c r="S16" s="318">
        <v>-8.1977977686165104E-5</v>
      </c>
    </row>
    <row r="17" spans="1:19" s="39" customFormat="1" ht="14.25" customHeight="1">
      <c r="A17" s="402">
        <v>2016</v>
      </c>
      <c r="B17" s="60"/>
      <c r="C17" s="890">
        <v>6.3999999999999995</v>
      </c>
      <c r="D17" s="891">
        <v>197.20931514773042</v>
      </c>
      <c r="E17" s="686">
        <v>755.69671795778845</v>
      </c>
      <c r="F17" s="816">
        <v>80.622</v>
      </c>
      <c r="G17" s="802">
        <v>22.357629524000004</v>
      </c>
      <c r="H17" s="815">
        <v>1062.2756626295188</v>
      </c>
      <c r="I17" s="818">
        <v>180.065</v>
      </c>
      <c r="J17" s="814">
        <v>384.46875376100002</v>
      </c>
      <c r="K17" s="862">
        <v>26.543474660969999</v>
      </c>
      <c r="L17" s="892">
        <v>0</v>
      </c>
      <c r="M17" s="893">
        <v>4.5</v>
      </c>
      <c r="N17" s="817">
        <v>595.57722842197006</v>
      </c>
      <c r="O17" s="864">
        <v>1657.852891051489</v>
      </c>
      <c r="P17" s="869">
        <v>8.9</v>
      </c>
      <c r="Q17" s="318">
        <v>-1.0000000000147224E-2</v>
      </c>
      <c r="R17" s="318">
        <v>4.9737991503207013E-14</v>
      </c>
      <c r="S17" s="318">
        <v>0</v>
      </c>
    </row>
    <row r="18" spans="1:19" s="39" customFormat="1" ht="14.25" customHeight="1">
      <c r="A18" s="402">
        <v>2017</v>
      </c>
      <c r="B18" s="60"/>
      <c r="C18" s="890">
        <v>0.7</v>
      </c>
      <c r="D18" s="891">
        <v>105.05272791200001</v>
      </c>
      <c r="E18" s="686">
        <v>733.13499523712005</v>
      </c>
      <c r="F18" s="816">
        <v>46.446999999999996</v>
      </c>
      <c r="G18" s="802">
        <v>8.6514088931465647</v>
      </c>
      <c r="H18" s="815">
        <v>893.98613204226672</v>
      </c>
      <c r="I18" s="818">
        <v>88.11999999999999</v>
      </c>
      <c r="J18" s="814">
        <v>421.15999999999997</v>
      </c>
      <c r="K18" s="862">
        <v>10.07</v>
      </c>
      <c r="L18" s="892">
        <v>0</v>
      </c>
      <c r="M18" s="893">
        <v>3.5</v>
      </c>
      <c r="N18" s="817">
        <v>522.85</v>
      </c>
      <c r="O18" s="864">
        <v>1416.8561320422666</v>
      </c>
      <c r="P18" s="869">
        <v>0</v>
      </c>
      <c r="Q18" s="318">
        <v>3.730349362740526E-14</v>
      </c>
      <c r="R18" s="318">
        <v>4.9737991503207013E-14</v>
      </c>
      <c r="S18" s="318">
        <v>1.9999999999868123E-2</v>
      </c>
    </row>
    <row r="19" spans="1:19" s="1530" customFormat="1" ht="14.25" customHeight="1">
      <c r="A19" s="402">
        <v>2018</v>
      </c>
      <c r="B19" s="1472"/>
      <c r="C19" s="890">
        <v>0.8</v>
      </c>
      <c r="D19" s="891">
        <v>98.873211310999977</v>
      </c>
      <c r="E19" s="686">
        <v>720.34329391263725</v>
      </c>
      <c r="F19" s="816">
        <v>62.382044116378168</v>
      </c>
      <c r="G19" s="802">
        <v>4.0184891994038079</v>
      </c>
      <c r="H19" s="815">
        <v>886.43703853941918</v>
      </c>
      <c r="I19" s="818">
        <v>90.295329178711086</v>
      </c>
      <c r="J19" s="814">
        <v>412.38831199569279</v>
      </c>
      <c r="K19" s="862">
        <v>53.839999999999996</v>
      </c>
      <c r="L19" s="892">
        <v>0</v>
      </c>
      <c r="M19" s="893">
        <v>3.7646708212889157</v>
      </c>
      <c r="N19" s="817">
        <v>560.28831199569277</v>
      </c>
      <c r="O19" s="864">
        <v>1446.7253505351118</v>
      </c>
      <c r="P19" s="869">
        <v>0</v>
      </c>
      <c r="Q19" s="318">
        <v>2.0000000000019114E-2</v>
      </c>
      <c r="R19" s="318">
        <v>-2.042810365310288E-14</v>
      </c>
      <c r="S19" s="318">
        <v>0</v>
      </c>
    </row>
    <row r="20" spans="1:19" s="1530" customFormat="1" ht="14.25" customHeight="1">
      <c r="A20" s="402">
        <v>2019</v>
      </c>
      <c r="B20" s="1472"/>
      <c r="C20" s="890">
        <v>0.9</v>
      </c>
      <c r="D20" s="891">
        <v>106.15606847700001</v>
      </c>
      <c r="E20" s="686">
        <v>767.07447262767494</v>
      </c>
      <c r="F20" s="816">
        <v>54.099999999999994</v>
      </c>
      <c r="G20" s="802">
        <v>7.1979842229950259</v>
      </c>
      <c r="H20" s="815">
        <v>935.45852532766992</v>
      </c>
      <c r="I20" s="818">
        <v>43.6</v>
      </c>
      <c r="J20" s="814">
        <v>388.43530578772834</v>
      </c>
      <c r="K20" s="862">
        <v>101.77</v>
      </c>
      <c r="L20" s="892">
        <v>0</v>
      </c>
      <c r="M20" s="893">
        <v>9.2000000000000011</v>
      </c>
      <c r="N20" s="817">
        <v>543.03530578772836</v>
      </c>
      <c r="O20" s="864">
        <v>1478.4637997781185</v>
      </c>
      <c r="P20" s="869">
        <v>0</v>
      </c>
      <c r="Q20" s="318">
        <v>3.0000000000021565E-2</v>
      </c>
      <c r="R20" s="318">
        <v>3.0000000000002913E-2</v>
      </c>
      <c r="S20" s="318">
        <v>-3.0031337279751824E-2</v>
      </c>
    </row>
    <row r="21" spans="1:19" s="1530" customFormat="1" ht="14.25" customHeight="1">
      <c r="A21" s="402">
        <v>2020</v>
      </c>
      <c r="B21" s="1472"/>
      <c r="C21" s="890">
        <v>0.9</v>
      </c>
      <c r="D21" s="891">
        <v>90.710103341000007</v>
      </c>
      <c r="E21" s="686">
        <v>935.90397370847359</v>
      </c>
      <c r="F21" s="816">
        <v>90.072999999999993</v>
      </c>
      <c r="G21" s="802">
        <v>9.2620316770000368</v>
      </c>
      <c r="H21" s="815">
        <v>1126.8587494604456</v>
      </c>
      <c r="I21" s="818">
        <v>25.5</v>
      </c>
      <c r="J21" s="814">
        <v>232.94000000000003</v>
      </c>
      <c r="K21" s="862">
        <v>165.5</v>
      </c>
      <c r="L21" s="892">
        <v>0</v>
      </c>
      <c r="M21" s="893">
        <v>22.400000000000002</v>
      </c>
      <c r="N21" s="817">
        <v>446.34000000000003</v>
      </c>
      <c r="O21" s="864">
        <v>1573.188727676702</v>
      </c>
      <c r="P21" s="869">
        <v>0</v>
      </c>
      <c r="Q21" s="318">
        <v>9.6407339719224439E-3</v>
      </c>
      <c r="R21" s="318">
        <v>0</v>
      </c>
      <c r="S21" s="318">
        <v>-1.0021783743582091E-2</v>
      </c>
    </row>
    <row r="22" spans="1:19" s="1530" customFormat="1" ht="14.25" customHeight="1">
      <c r="A22" s="787">
        <v>2021</v>
      </c>
      <c r="B22" s="1483"/>
      <c r="C22" s="1531">
        <v>0.92575661499999973</v>
      </c>
      <c r="D22" s="1532">
        <v>65.133557546439988</v>
      </c>
      <c r="E22" s="1533">
        <v>968.10479340452503</v>
      </c>
      <c r="F22" s="1534">
        <v>102.57147591536001</v>
      </c>
      <c r="G22" s="803">
        <v>15.35537643306132</v>
      </c>
      <c r="H22" s="1535">
        <v>1152.0704919291911</v>
      </c>
      <c r="I22" s="1536">
        <v>48.656519040197836</v>
      </c>
      <c r="J22" s="1537">
        <v>242.90953266424964</v>
      </c>
      <c r="K22" s="1538">
        <v>108.63470564829625</v>
      </c>
      <c r="L22" s="1539">
        <v>0</v>
      </c>
      <c r="M22" s="1540">
        <v>6.3908862586100064</v>
      </c>
      <c r="N22" s="1541">
        <v>406.59164361135373</v>
      </c>
      <c r="O22" s="1542">
        <v>1558.6621097761608</v>
      </c>
      <c r="P22" s="1494">
        <v>0</v>
      </c>
      <c r="Q22" s="318">
        <v>-2.0467985195178784E-2</v>
      </c>
      <c r="R22" s="318">
        <v>-1.0658141036401503E-14</v>
      </c>
      <c r="S22" s="318">
        <v>-2.576438402002168E-5</v>
      </c>
    </row>
    <row r="23" spans="1:19" s="318" customFormat="1" ht="20.25" customHeight="1">
      <c r="A23" s="836">
        <v>2020</v>
      </c>
      <c r="B23" s="837" t="s">
        <v>214</v>
      </c>
      <c r="C23" s="890">
        <v>0.9</v>
      </c>
      <c r="D23" s="891">
        <v>90.710103341000007</v>
      </c>
      <c r="E23" s="686">
        <v>935.90397370847359</v>
      </c>
      <c r="F23" s="816">
        <v>90.072999999999993</v>
      </c>
      <c r="G23" s="802">
        <v>9.2620316770000368</v>
      </c>
      <c r="H23" s="815">
        <v>1126.8587494604456</v>
      </c>
      <c r="I23" s="818">
        <v>25.5</v>
      </c>
      <c r="J23" s="814">
        <v>232.94000000000003</v>
      </c>
      <c r="K23" s="862">
        <v>165.5</v>
      </c>
      <c r="L23" s="892">
        <v>0</v>
      </c>
      <c r="M23" s="893">
        <v>22.400000000000002</v>
      </c>
      <c r="N23" s="817">
        <v>446.34000000000003</v>
      </c>
      <c r="O23" s="864">
        <v>1573.188727676702</v>
      </c>
      <c r="P23" s="869">
        <v>0</v>
      </c>
      <c r="Q23" s="318">
        <v>9.6407339719224439E-3</v>
      </c>
      <c r="R23" s="318">
        <v>0</v>
      </c>
      <c r="S23" s="318">
        <v>-1.0021783743582091E-2</v>
      </c>
    </row>
    <row r="24" spans="1:19" s="303" customFormat="1" ht="21" customHeight="1">
      <c r="A24" s="402">
        <v>2021</v>
      </c>
      <c r="B24" s="518" t="s">
        <v>211</v>
      </c>
      <c r="C24" s="1543">
        <v>0.8</v>
      </c>
      <c r="D24" s="1544">
        <v>70.008595775180311</v>
      </c>
      <c r="E24" s="756">
        <v>941.42370609023749</v>
      </c>
      <c r="F24" s="1444">
        <v>232.21799999999999</v>
      </c>
      <c r="G24" s="734">
        <v>7.1527917030000046</v>
      </c>
      <c r="H24" s="746">
        <v>1251.6135043565469</v>
      </c>
      <c r="I24" s="1545">
        <v>41.050000000000004</v>
      </c>
      <c r="J24" s="1546">
        <v>266.79999999999995</v>
      </c>
      <c r="K24" s="1547">
        <v>109.6</v>
      </c>
      <c r="L24" s="1548">
        <v>0</v>
      </c>
      <c r="M24" s="705">
        <v>10.6</v>
      </c>
      <c r="N24" s="1549">
        <v>428.05</v>
      </c>
      <c r="O24" s="741">
        <v>1679.6634809805473</v>
      </c>
      <c r="P24" s="869">
        <v>0</v>
      </c>
      <c r="Q24" s="318">
        <v>1.0410788129108006E-2</v>
      </c>
      <c r="R24" s="318">
        <v>5.1514348342607263E-14</v>
      </c>
      <c r="S24" s="318">
        <v>-2.337599954671532E-5</v>
      </c>
    </row>
    <row r="25" spans="1:19" s="1530" customFormat="1" ht="14.25" customHeight="1">
      <c r="A25" s="402"/>
      <c r="B25" s="1472" t="s">
        <v>212</v>
      </c>
      <c r="C25" s="890">
        <v>0.96076743999999981</v>
      </c>
      <c r="D25" s="891">
        <v>71.475182941647745</v>
      </c>
      <c r="E25" s="686">
        <v>961.59001414288537</v>
      </c>
      <c r="F25" s="816">
        <v>226.49500389657999</v>
      </c>
      <c r="G25" s="802">
        <v>9.036066372495787</v>
      </c>
      <c r="H25" s="815">
        <v>1269.5570347936089</v>
      </c>
      <c r="I25" s="818">
        <v>23.817340205061768</v>
      </c>
      <c r="J25" s="814">
        <v>265.47683176757869</v>
      </c>
      <c r="K25" s="862">
        <v>111.53455278147</v>
      </c>
      <c r="L25" s="892">
        <v>0</v>
      </c>
      <c r="M25" s="893">
        <v>10.294771339059988</v>
      </c>
      <c r="N25" s="817">
        <v>411.1234960931705</v>
      </c>
      <c r="O25" s="864">
        <v>1680.6800344547239</v>
      </c>
      <c r="P25" s="869">
        <v>0</v>
      </c>
      <c r="Q25" s="318">
        <v>5.1514348342607263E-14</v>
      </c>
      <c r="R25" s="318">
        <v>4.6185277824406512E-14</v>
      </c>
      <c r="S25" s="318">
        <v>-4.9643205545635283E-4</v>
      </c>
    </row>
    <row r="26" spans="1:19" s="1530" customFormat="1" ht="14.25" customHeight="1">
      <c r="A26" s="402"/>
      <c r="B26" s="1472" t="s">
        <v>213</v>
      </c>
      <c r="C26" s="890">
        <v>0.84931892500000006</v>
      </c>
      <c r="D26" s="891">
        <v>127.97991454938219</v>
      </c>
      <c r="E26" s="686">
        <v>966.905249269514</v>
      </c>
      <c r="F26" s="816">
        <v>221.90192811461</v>
      </c>
      <c r="G26" s="802">
        <v>3.2625147927803746</v>
      </c>
      <c r="H26" s="815">
        <v>1320.8989256512866</v>
      </c>
      <c r="I26" s="818">
        <v>24.194255380061769</v>
      </c>
      <c r="J26" s="814">
        <v>244.16603100506393</v>
      </c>
      <c r="K26" s="862">
        <v>109.43665873633999</v>
      </c>
      <c r="L26" s="892">
        <v>0</v>
      </c>
      <c r="M26" s="893">
        <v>11.770393052389998</v>
      </c>
      <c r="N26" s="817">
        <v>389.56733817385566</v>
      </c>
      <c r="O26" s="864">
        <v>1710.4662460220381</v>
      </c>
      <c r="P26" s="869">
        <v>0</v>
      </c>
      <c r="Q26" s="318">
        <v>1.0436096431476471E-13</v>
      </c>
      <c r="R26" s="318">
        <v>0</v>
      </c>
      <c r="S26" s="318">
        <v>-1.7803104128688574E-5</v>
      </c>
    </row>
    <row r="27" spans="1:19" s="1530" customFormat="1" ht="14.25" customHeight="1">
      <c r="A27" s="402"/>
      <c r="B27" s="1472" t="s">
        <v>214</v>
      </c>
      <c r="C27" s="890">
        <v>0.92575661499999973</v>
      </c>
      <c r="D27" s="891">
        <v>65.133557546439988</v>
      </c>
      <c r="E27" s="686">
        <v>968.10479340452503</v>
      </c>
      <c r="F27" s="816">
        <v>102.57147591536001</v>
      </c>
      <c r="G27" s="802">
        <v>15.35537643306132</v>
      </c>
      <c r="H27" s="815">
        <v>1152.0704919291911</v>
      </c>
      <c r="I27" s="818">
        <v>48.656519040197836</v>
      </c>
      <c r="J27" s="814">
        <v>242.90953266424964</v>
      </c>
      <c r="K27" s="862">
        <v>108.63470564829625</v>
      </c>
      <c r="L27" s="892">
        <v>0</v>
      </c>
      <c r="M27" s="893">
        <v>6.3908862586100064</v>
      </c>
      <c r="N27" s="817">
        <v>406.59164361135373</v>
      </c>
      <c r="O27" s="864">
        <v>1558.6621097761608</v>
      </c>
      <c r="P27" s="869">
        <v>0</v>
      </c>
      <c r="Q27" s="318">
        <v>-2.0467985195178784E-2</v>
      </c>
      <c r="R27" s="318">
        <v>-1.0658141036401503E-14</v>
      </c>
      <c r="S27" s="318">
        <v>-2.576438402002168E-5</v>
      </c>
    </row>
    <row r="28" spans="1:19" s="1530" customFormat="1" ht="21" customHeight="1">
      <c r="A28" s="402">
        <v>2022</v>
      </c>
      <c r="B28" s="837" t="s">
        <v>211</v>
      </c>
      <c r="C28" s="890">
        <v>0.90332818999999975</v>
      </c>
      <c r="D28" s="891">
        <v>114.31638065143369</v>
      </c>
      <c r="E28" s="686">
        <v>980.96919068182217</v>
      </c>
      <c r="F28" s="816">
        <v>91.294382373999994</v>
      </c>
      <c r="G28" s="802">
        <v>9.0369359562415053</v>
      </c>
      <c r="H28" s="815">
        <v>1196.5092178534971</v>
      </c>
      <c r="I28" s="818">
        <v>119.05813065704344</v>
      </c>
      <c r="J28" s="814">
        <v>232.20577429999213</v>
      </c>
      <c r="K28" s="862">
        <v>85.890695230600016</v>
      </c>
      <c r="L28" s="892">
        <v>0</v>
      </c>
      <c r="M28" s="893">
        <v>1.5336712440940006</v>
      </c>
      <c r="N28" s="817">
        <v>438.67827143172957</v>
      </c>
      <c r="O28" s="864">
        <v>1635.1874892852268</v>
      </c>
      <c r="P28" s="869">
        <v>0</v>
      </c>
      <c r="Q28" s="318">
        <v>-1.1000000000178645E-2</v>
      </c>
      <c r="R28" s="318">
        <v>-9.9999999999966782E-3</v>
      </c>
      <c r="S28" s="318">
        <v>0</v>
      </c>
    </row>
    <row r="29" spans="1:19" s="1530" customFormat="1" ht="15">
      <c r="A29" s="402"/>
      <c r="B29" s="837" t="s">
        <v>212</v>
      </c>
      <c r="C29" s="890">
        <v>0.70011879999999971</v>
      </c>
      <c r="D29" s="891">
        <v>74.989963099668245</v>
      </c>
      <c r="E29" s="686">
        <v>992.69086308792339</v>
      </c>
      <c r="F29" s="816">
        <v>54.334355211999998</v>
      </c>
      <c r="G29" s="802">
        <v>14.610568617722418</v>
      </c>
      <c r="H29" s="815">
        <v>1137.3258688173139</v>
      </c>
      <c r="I29" s="818">
        <v>135.92323867904082</v>
      </c>
      <c r="J29" s="814">
        <v>261.81042115485138</v>
      </c>
      <c r="K29" s="862">
        <v>81.075561025056004</v>
      </c>
      <c r="L29" s="892">
        <v>0</v>
      </c>
      <c r="M29" s="893">
        <v>0.8614544212299996</v>
      </c>
      <c r="N29" s="817">
        <v>479.67067528017827</v>
      </c>
      <c r="O29" s="864">
        <v>1616.9965440974925</v>
      </c>
      <c r="P29" s="869">
        <v>0</v>
      </c>
      <c r="Q29" s="318">
        <v>-1.5987211554602254E-13</v>
      </c>
      <c r="R29" s="318">
        <v>6.4726002335646626E-14</v>
      </c>
      <c r="S29" s="318">
        <v>0</v>
      </c>
    </row>
    <row r="30" spans="1:19" s="1530" customFormat="1" ht="15">
      <c r="A30" s="787"/>
      <c r="B30" s="1373" t="s">
        <v>213</v>
      </c>
      <c r="C30" s="1531">
        <v>0.78929490500000143</v>
      </c>
      <c r="D30" s="1532">
        <v>593.98317707862998</v>
      </c>
      <c r="E30" s="1533">
        <v>1026.4506235690017</v>
      </c>
      <c r="F30" s="1534">
        <v>56.837109601999998</v>
      </c>
      <c r="G30" s="803">
        <v>26.521528297387224</v>
      </c>
      <c r="H30" s="1535">
        <v>1704.5817334520193</v>
      </c>
      <c r="I30" s="1536">
        <v>37.398088167039518</v>
      </c>
      <c r="J30" s="1537">
        <v>243.92298397532767</v>
      </c>
      <c r="K30" s="1538">
        <v>82.059957280863799</v>
      </c>
      <c r="L30" s="1539">
        <v>0</v>
      </c>
      <c r="M30" s="1540">
        <v>0.19073647697400004</v>
      </c>
      <c r="N30" s="1541">
        <v>363.57176590020492</v>
      </c>
      <c r="O30" s="1542">
        <v>2068.1534993522241</v>
      </c>
      <c r="P30" s="1494">
        <v>0</v>
      </c>
      <c r="Q30" s="318">
        <v>5.3645976549887564E-13</v>
      </c>
      <c r="R30" s="318">
        <v>-7.5439654523279387E-14</v>
      </c>
      <c r="S30" s="318">
        <v>0</v>
      </c>
    </row>
    <row r="31" spans="1:19" s="318" customFormat="1" ht="20.25" customHeight="1">
      <c r="A31" s="836">
        <v>2021</v>
      </c>
      <c r="B31" s="837" t="s">
        <v>390</v>
      </c>
      <c r="C31" s="890">
        <v>0.95303116999999982</v>
      </c>
      <c r="D31" s="891">
        <v>82.441455688085441</v>
      </c>
      <c r="E31" s="686">
        <v>967.89735815395659</v>
      </c>
      <c r="F31" s="816">
        <v>215.39919863195999</v>
      </c>
      <c r="G31" s="802">
        <v>11.592111400438592</v>
      </c>
      <c r="H31" s="815">
        <v>1278.2831550444405</v>
      </c>
      <c r="I31" s="818">
        <v>32.739431979040802</v>
      </c>
      <c r="J31" s="814">
        <v>245.39378064490037</v>
      </c>
      <c r="K31" s="862">
        <v>108.89083736348996</v>
      </c>
      <c r="L31" s="892">
        <v>0</v>
      </c>
      <c r="M31" s="893">
        <v>7.1695943407399989</v>
      </c>
      <c r="N31" s="817">
        <v>394.1936443281711</v>
      </c>
      <c r="O31" s="864">
        <v>1672.4767748024199</v>
      </c>
      <c r="P31" s="869">
        <v>0</v>
      </c>
      <c r="Q31" s="318">
        <v>-1.0835776720341528E-13</v>
      </c>
      <c r="R31" s="318">
        <v>-7.9936057773011271E-15</v>
      </c>
      <c r="S31" s="318">
        <v>-2.4570191726525081E-5</v>
      </c>
    </row>
    <row r="32" spans="1:19" s="318" customFormat="1" ht="14.25" customHeight="1">
      <c r="A32" s="836"/>
      <c r="B32" s="837" t="s">
        <v>391</v>
      </c>
      <c r="C32" s="890">
        <v>0.7818564649999995</v>
      </c>
      <c r="D32" s="891">
        <v>62.14606695234</v>
      </c>
      <c r="E32" s="686">
        <v>963.14752053651591</v>
      </c>
      <c r="F32" s="816">
        <v>108.66034363429999</v>
      </c>
      <c r="G32" s="802">
        <v>9.8968106988937823</v>
      </c>
      <c r="H32" s="815">
        <v>1144.6325982870499</v>
      </c>
      <c r="I32" s="818">
        <v>25.029329579040805</v>
      </c>
      <c r="J32" s="814">
        <v>244.64448801843832</v>
      </c>
      <c r="K32" s="862">
        <v>109.27573965671249</v>
      </c>
      <c r="L32" s="892">
        <v>0</v>
      </c>
      <c r="M32" s="893">
        <v>7.369878180729998</v>
      </c>
      <c r="N32" s="817">
        <v>386.31943543492156</v>
      </c>
      <c r="O32" s="864">
        <v>1530.9420086210275</v>
      </c>
      <c r="P32" s="869">
        <v>0</v>
      </c>
      <c r="Q32" s="318">
        <v>1.4743761767022079E-13</v>
      </c>
      <c r="R32" s="318">
        <v>-4.2632564145606011E-14</v>
      </c>
      <c r="S32" s="318">
        <v>-1.0025100943892085E-2</v>
      </c>
    </row>
    <row r="33" spans="1:19" s="318" customFormat="1" ht="14.25" customHeight="1">
      <c r="A33" s="836"/>
      <c r="B33" s="837" t="s">
        <v>392</v>
      </c>
      <c r="C33" s="890">
        <v>0.92575661499999973</v>
      </c>
      <c r="D33" s="891">
        <v>65.133557546439988</v>
      </c>
      <c r="E33" s="686">
        <v>968.10479340452503</v>
      </c>
      <c r="F33" s="816">
        <v>102.57147591536001</v>
      </c>
      <c r="G33" s="802">
        <v>15.35537643306132</v>
      </c>
      <c r="H33" s="815">
        <v>1152.0704919291911</v>
      </c>
      <c r="I33" s="818">
        <v>48.656519040197836</v>
      </c>
      <c r="J33" s="814">
        <v>242.90953266424964</v>
      </c>
      <c r="K33" s="862">
        <v>108.63470564829625</v>
      </c>
      <c r="L33" s="892">
        <v>0</v>
      </c>
      <c r="M33" s="893">
        <v>6.3908862586100064</v>
      </c>
      <c r="N33" s="817">
        <v>406.59164361135373</v>
      </c>
      <c r="O33" s="864">
        <v>1558.6621097761608</v>
      </c>
      <c r="P33" s="869">
        <v>0</v>
      </c>
      <c r="Q33" s="318">
        <v>-2.0467985195178784E-2</v>
      </c>
      <c r="R33" s="318">
        <v>-1.0658141036401503E-14</v>
      </c>
      <c r="S33" s="318">
        <v>-2.576438402002168E-5</v>
      </c>
    </row>
    <row r="34" spans="1:19" s="318" customFormat="1" ht="21" customHeight="1">
      <c r="A34" s="836">
        <v>2022</v>
      </c>
      <c r="B34" s="837" t="s">
        <v>393</v>
      </c>
      <c r="C34" s="890">
        <v>0.78343039500000067</v>
      </c>
      <c r="D34" s="891">
        <v>53.963018450280003</v>
      </c>
      <c r="E34" s="686">
        <v>974.71591486770672</v>
      </c>
      <c r="F34" s="816">
        <v>102.82508413954001</v>
      </c>
      <c r="G34" s="802">
        <v>7.3243408834514501</v>
      </c>
      <c r="H34" s="815">
        <v>1139.6117887359783</v>
      </c>
      <c r="I34" s="818">
        <v>84.265737329040817</v>
      </c>
      <c r="J34" s="814">
        <v>241.34937702004757</v>
      </c>
      <c r="K34" s="862">
        <v>106.76350451936004</v>
      </c>
      <c r="L34" s="892">
        <v>0</v>
      </c>
      <c r="M34" s="893">
        <v>4.2155931504160025</v>
      </c>
      <c r="N34" s="817">
        <v>436.59421201886437</v>
      </c>
      <c r="O34" s="864">
        <v>1576.2060007548428</v>
      </c>
      <c r="P34" s="869">
        <v>0</v>
      </c>
      <c r="Q34" s="318">
        <v>-5.1514348342607263E-14</v>
      </c>
      <c r="R34" s="318">
        <v>-4.7073456244106637E-14</v>
      </c>
      <c r="S34" s="318">
        <v>0</v>
      </c>
    </row>
    <row r="35" spans="1:19" s="318" customFormat="1" ht="16.5" customHeight="1">
      <c r="A35" s="836"/>
      <c r="B35" s="837" t="s">
        <v>394</v>
      </c>
      <c r="C35" s="890">
        <v>0.78608222999999999</v>
      </c>
      <c r="D35" s="891">
        <v>55.702676373049997</v>
      </c>
      <c r="E35" s="686">
        <v>976.41931270411078</v>
      </c>
      <c r="F35" s="816">
        <v>91.533315174000009</v>
      </c>
      <c r="G35" s="802">
        <v>7.0910400685741308</v>
      </c>
      <c r="H35" s="815">
        <v>1131.500426549735</v>
      </c>
      <c r="I35" s="818">
        <v>65.452240354040811</v>
      </c>
      <c r="J35" s="814">
        <v>237.2790982938136</v>
      </c>
      <c r="K35" s="862">
        <v>106.21992620603375</v>
      </c>
      <c r="L35" s="892">
        <v>0</v>
      </c>
      <c r="M35" s="893">
        <v>3.7074988245860001</v>
      </c>
      <c r="N35" s="817">
        <v>412.65876367847414</v>
      </c>
      <c r="O35" s="864">
        <v>1544.1591902282094</v>
      </c>
      <c r="P35" s="869">
        <v>0</v>
      </c>
      <c r="Q35" s="318">
        <v>-3.1999999999854367E-2</v>
      </c>
      <c r="R35" s="318">
        <v>-4.5741188614556449E-14</v>
      </c>
      <c r="S35" s="318">
        <v>0</v>
      </c>
    </row>
    <row r="36" spans="1:19" s="318" customFormat="1" ht="16.5" customHeight="1">
      <c r="A36" s="836"/>
      <c r="B36" s="837" t="s">
        <v>383</v>
      </c>
      <c r="C36" s="890">
        <v>0.90332818999999975</v>
      </c>
      <c r="D36" s="891">
        <v>114.31638065143369</v>
      </c>
      <c r="E36" s="686">
        <v>980.96919068182217</v>
      </c>
      <c r="F36" s="816">
        <v>91.294382373999994</v>
      </c>
      <c r="G36" s="802">
        <v>9.0369359562415053</v>
      </c>
      <c r="H36" s="815">
        <v>1196.5092178534971</v>
      </c>
      <c r="I36" s="818">
        <v>119.05813065704344</v>
      </c>
      <c r="J36" s="814">
        <v>232.20577429999213</v>
      </c>
      <c r="K36" s="862">
        <v>85.890695230600016</v>
      </c>
      <c r="L36" s="892">
        <v>0</v>
      </c>
      <c r="M36" s="893">
        <v>1.5336712440940006</v>
      </c>
      <c r="N36" s="817">
        <v>438.67827143172957</v>
      </c>
      <c r="O36" s="864">
        <v>1635.1874892852268</v>
      </c>
      <c r="P36" s="869">
        <v>0</v>
      </c>
      <c r="Q36" s="318">
        <v>-1.1000000000178645E-2</v>
      </c>
      <c r="R36" s="318">
        <v>-9.9999999999966782E-3</v>
      </c>
      <c r="S36" s="318">
        <v>0</v>
      </c>
    </row>
    <row r="37" spans="1:19" s="318" customFormat="1" ht="16.5" customHeight="1">
      <c r="A37" s="836"/>
      <c r="B37" s="837" t="s">
        <v>384</v>
      </c>
      <c r="C37" s="890">
        <v>1.0338359750000001</v>
      </c>
      <c r="D37" s="891">
        <v>219.9567105806068</v>
      </c>
      <c r="E37" s="686">
        <v>978.16343351102569</v>
      </c>
      <c r="F37" s="816">
        <v>92.020681218999997</v>
      </c>
      <c r="G37" s="802">
        <v>14.815339427518358</v>
      </c>
      <c r="H37" s="815">
        <v>1305.9590007131508</v>
      </c>
      <c r="I37" s="818">
        <v>76.316353029040812</v>
      </c>
      <c r="J37" s="814">
        <v>240.74468804963493</v>
      </c>
      <c r="K37" s="862">
        <v>84.378070669619987</v>
      </c>
      <c r="L37" s="892">
        <v>0</v>
      </c>
      <c r="M37" s="893">
        <v>0.88874107426000004</v>
      </c>
      <c r="N37" s="817">
        <v>402.33785282255576</v>
      </c>
      <c r="O37" s="864">
        <v>1708.2968535357065</v>
      </c>
      <c r="P37" s="869">
        <v>0</v>
      </c>
      <c r="Q37" s="318">
        <v>-3.100000000016756E-2</v>
      </c>
      <c r="R37" s="318">
        <v>1.000000000005874E-2</v>
      </c>
      <c r="S37" s="318">
        <v>0</v>
      </c>
    </row>
    <row r="38" spans="1:19" s="318" customFormat="1" ht="16.5" customHeight="1">
      <c r="A38" s="836"/>
      <c r="B38" s="837" t="s">
        <v>385</v>
      </c>
      <c r="C38" s="890">
        <v>0.75849130000000031</v>
      </c>
      <c r="D38" s="891">
        <v>198.72332913787645</v>
      </c>
      <c r="E38" s="686">
        <v>979.77096557480729</v>
      </c>
      <c r="F38" s="816">
        <v>54.436385768999997</v>
      </c>
      <c r="G38" s="802">
        <v>13.005147326796203</v>
      </c>
      <c r="H38" s="815">
        <v>1246.7143191084801</v>
      </c>
      <c r="I38" s="818">
        <v>47.511380366012283</v>
      </c>
      <c r="J38" s="814">
        <v>240.70382650144788</v>
      </c>
      <c r="K38" s="862">
        <v>92.375424743683766</v>
      </c>
      <c r="L38" s="892">
        <v>0</v>
      </c>
      <c r="M38" s="893">
        <v>0.85001700654000023</v>
      </c>
      <c r="N38" s="817">
        <v>381.46064861768389</v>
      </c>
      <c r="O38" s="864">
        <v>1628.1549677261642</v>
      </c>
      <c r="P38" s="869">
        <v>0</v>
      </c>
      <c r="Q38" s="861">
        <v>2.0000000000225171E-2</v>
      </c>
      <c r="R38" s="861">
        <v>1.9999999999938844E-2</v>
      </c>
      <c r="S38" s="861">
        <v>-1.9999999999868123E-2</v>
      </c>
    </row>
    <row r="39" spans="1:19" s="318" customFormat="1" ht="16.5" customHeight="1">
      <c r="A39" s="836"/>
      <c r="B39" s="837" t="s">
        <v>386</v>
      </c>
      <c r="C39" s="890">
        <v>0.70011879999999971</v>
      </c>
      <c r="D39" s="891">
        <v>74.989963099668245</v>
      </c>
      <c r="E39" s="686">
        <v>992.69086308792339</v>
      </c>
      <c r="F39" s="816">
        <v>54.334355211999998</v>
      </c>
      <c r="G39" s="802">
        <v>14.610568617722418</v>
      </c>
      <c r="H39" s="815">
        <v>1137.3258688173139</v>
      </c>
      <c r="I39" s="818">
        <v>135.92323867904082</v>
      </c>
      <c r="J39" s="814">
        <v>261.81042115485138</v>
      </c>
      <c r="K39" s="862">
        <v>81.075561025056004</v>
      </c>
      <c r="L39" s="892">
        <v>0</v>
      </c>
      <c r="M39" s="893">
        <v>0.8614544212299996</v>
      </c>
      <c r="N39" s="817">
        <v>479.67067528017827</v>
      </c>
      <c r="O39" s="864">
        <v>1616.9965440974925</v>
      </c>
      <c r="P39" s="869">
        <v>0</v>
      </c>
      <c r="Q39" s="861">
        <v>-1.3322676295501878E-13</v>
      </c>
      <c r="R39" s="861">
        <v>-5.1181281435219717E-14</v>
      </c>
      <c r="S39" s="861">
        <v>0</v>
      </c>
    </row>
    <row r="40" spans="1:19" s="318" customFormat="1" ht="16.5" customHeight="1">
      <c r="A40" s="836"/>
      <c r="B40" s="837" t="s">
        <v>387</v>
      </c>
      <c r="C40" s="890">
        <v>0.65201077499999927</v>
      </c>
      <c r="D40" s="891">
        <v>471.04237096016504</v>
      </c>
      <c r="E40" s="686">
        <v>987.96255468801996</v>
      </c>
      <c r="F40" s="816">
        <v>56.758484016000004</v>
      </c>
      <c r="G40" s="802">
        <v>15.242455547442137</v>
      </c>
      <c r="H40" s="815">
        <v>1531.6588759866272</v>
      </c>
      <c r="I40" s="818">
        <v>85.523064105697358</v>
      </c>
      <c r="J40" s="814">
        <v>258.87133538922308</v>
      </c>
      <c r="K40" s="862">
        <v>84.678281454783786</v>
      </c>
      <c r="L40" s="892">
        <v>0</v>
      </c>
      <c r="M40" s="893">
        <v>1.0433364773200002</v>
      </c>
      <c r="N40" s="817">
        <v>430.13601742702423</v>
      </c>
      <c r="O40" s="864">
        <v>1961.7748693742117</v>
      </c>
      <c r="P40" s="869">
        <v>0</v>
      </c>
      <c r="Q40" s="861">
        <v>0</v>
      </c>
      <c r="R40" s="861">
        <v>4.2632564145606011E-14</v>
      </c>
      <c r="S40" s="861">
        <v>0</v>
      </c>
    </row>
    <row r="41" spans="1:19" s="318" customFormat="1" ht="16.5" customHeight="1">
      <c r="A41" s="836"/>
      <c r="B41" s="837" t="s">
        <v>388</v>
      </c>
      <c r="C41" s="890">
        <v>0.8712584499999998</v>
      </c>
      <c r="D41" s="891">
        <v>622.73129417001905</v>
      </c>
      <c r="E41" s="686">
        <v>994.80858620852496</v>
      </c>
      <c r="F41" s="816">
        <v>56.742173866000002</v>
      </c>
      <c r="G41" s="802">
        <v>21.268239542761936</v>
      </c>
      <c r="H41" s="815">
        <v>1696.3930589213057</v>
      </c>
      <c r="I41" s="818">
        <v>17.669526785795501</v>
      </c>
      <c r="J41" s="814">
        <v>245.84010632970001</v>
      </c>
      <c r="K41" s="862">
        <v>85.042249394980018</v>
      </c>
      <c r="L41" s="892">
        <v>0</v>
      </c>
      <c r="M41" s="893">
        <v>0.66325833937999989</v>
      </c>
      <c r="N41" s="817">
        <v>349.24514084985549</v>
      </c>
      <c r="O41" s="864">
        <v>2045.6381859486971</v>
      </c>
      <c r="P41" s="869">
        <v>0</v>
      </c>
      <c r="Q41" s="861">
        <v>0</v>
      </c>
      <c r="R41" s="861">
        <v>-1.1324274851176597E-14</v>
      </c>
      <c r="S41" s="861">
        <v>0</v>
      </c>
    </row>
    <row r="42" spans="1:19" s="318" customFormat="1" ht="16.5" customHeight="1">
      <c r="A42" s="836"/>
      <c r="B42" s="837" t="s">
        <v>389</v>
      </c>
      <c r="C42" s="890">
        <v>0.78929490500000143</v>
      </c>
      <c r="D42" s="891">
        <v>593.98317707862998</v>
      </c>
      <c r="E42" s="686">
        <v>1026.4506235690017</v>
      </c>
      <c r="F42" s="816">
        <v>56.837109601999998</v>
      </c>
      <c r="G42" s="802">
        <v>26.521528297387224</v>
      </c>
      <c r="H42" s="815">
        <v>1704.5817334520193</v>
      </c>
      <c r="I42" s="818">
        <v>37.398088167039518</v>
      </c>
      <c r="J42" s="814">
        <v>243.92298397532767</v>
      </c>
      <c r="K42" s="862">
        <v>82.059957280863799</v>
      </c>
      <c r="L42" s="892">
        <v>0</v>
      </c>
      <c r="M42" s="893">
        <v>0.19073647697400004</v>
      </c>
      <c r="N42" s="817">
        <v>363.57176590020492</v>
      </c>
      <c r="O42" s="864">
        <v>2068.1534993522241</v>
      </c>
      <c r="P42" s="869">
        <v>0</v>
      </c>
      <c r="Q42" s="861">
        <v>-4.2632564145606011E-14</v>
      </c>
      <c r="R42" s="861">
        <v>4.546363285840016E-14</v>
      </c>
      <c r="S42" s="861">
        <v>0</v>
      </c>
    </row>
    <row r="43" spans="1:19" s="318" customFormat="1" ht="16.5" customHeight="1">
      <c r="A43" s="836"/>
      <c r="B43" s="837" t="s">
        <v>390</v>
      </c>
      <c r="C43" s="890">
        <v>0.67510214500000054</v>
      </c>
      <c r="D43" s="891">
        <v>570.641269969066</v>
      </c>
      <c r="E43" s="686">
        <v>1042.1813167290622</v>
      </c>
      <c r="F43" s="816">
        <v>53.512874952000004</v>
      </c>
      <c r="G43" s="802">
        <v>21.092559694474375</v>
      </c>
      <c r="H43" s="815">
        <v>1688.1031234896027</v>
      </c>
      <c r="I43" s="818">
        <v>44.995559413397359</v>
      </c>
      <c r="J43" s="814">
        <v>244.91789269604214</v>
      </c>
      <c r="K43" s="862">
        <v>100.21568297429374</v>
      </c>
      <c r="L43" s="892">
        <v>0</v>
      </c>
      <c r="M43" s="893">
        <v>0.15041699495999999</v>
      </c>
      <c r="N43" s="817">
        <v>390.27955207869331</v>
      </c>
      <c r="O43" s="864">
        <v>2078.3826755682958</v>
      </c>
      <c r="P43" s="869">
        <v>0</v>
      </c>
      <c r="Q43" s="861">
        <v>-3.1974423109204508E-13</v>
      </c>
      <c r="R43" s="861">
        <v>2.8310687127941492E-15</v>
      </c>
      <c r="S43" s="861">
        <v>0</v>
      </c>
    </row>
    <row r="44" spans="1:19" ht="19.5" customHeight="1">
      <c r="A44" s="377" t="s">
        <v>907</v>
      </c>
      <c r="B44" s="217"/>
      <c r="C44" s="217"/>
      <c r="D44" s="217"/>
      <c r="E44" s="217"/>
      <c r="F44" s="217"/>
      <c r="G44" s="217"/>
      <c r="H44" s="217"/>
      <c r="I44" s="217"/>
      <c r="J44" s="217"/>
      <c r="K44" s="217"/>
      <c r="L44" s="217"/>
      <c r="M44" s="217"/>
      <c r="N44" s="217"/>
      <c r="O44" s="804"/>
      <c r="P44" s="804" t="s">
        <v>908</v>
      </c>
    </row>
    <row r="45" spans="1:19">
      <c r="A45" s="378" t="s">
        <v>909</v>
      </c>
      <c r="O45" s="819"/>
      <c r="P45" s="819" t="s">
        <v>910</v>
      </c>
    </row>
    <row r="46" spans="1:19">
      <c r="A46" s="378" t="s">
        <v>911</v>
      </c>
      <c r="O46" s="819"/>
      <c r="P46" s="819" t="s">
        <v>912</v>
      </c>
    </row>
    <row r="47" spans="1:19">
      <c r="A47" s="25" t="s">
        <v>913</v>
      </c>
      <c r="P47" s="819" t="s">
        <v>914</v>
      </c>
    </row>
    <row r="49" spans="1:16">
      <c r="A49" s="379" t="s">
        <v>915</v>
      </c>
      <c r="B49" s="3"/>
      <c r="C49" s="3"/>
      <c r="D49" s="3"/>
      <c r="E49" s="3"/>
      <c r="F49" s="3"/>
      <c r="G49" s="3"/>
      <c r="H49" s="3"/>
      <c r="I49" s="3"/>
      <c r="J49" s="3"/>
      <c r="K49" s="3"/>
      <c r="L49" s="3"/>
      <c r="M49" s="3"/>
      <c r="N49" s="3"/>
      <c r="O49" s="3"/>
      <c r="P49" s="3"/>
    </row>
  </sheetData>
  <printOptions horizontalCentered="1" verticalCentered="1"/>
  <pageMargins left="0" right="0" top="0" bottom="0" header="0.5" footer="0.5"/>
  <pageSetup paperSize="9" scale="74"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7">
    <pageSetUpPr fitToPage="1"/>
  </sheetPr>
  <dimension ref="A1:S49"/>
  <sheetViews>
    <sheetView zoomScale="85" zoomScaleNormal="85" workbookViewId="0">
      <pane ySplit="13" topLeftCell="A38" activePane="bottomLeft" state="frozen"/>
      <selection sqref="A1:XFD1048576"/>
      <selection pane="bottomLeft" sqref="A1:XFD1048576"/>
    </sheetView>
  </sheetViews>
  <sheetFormatPr defaultColWidth="9.140625" defaultRowHeight="12.75"/>
  <cols>
    <col min="1" max="2" width="9.7109375" style="25" customWidth="1"/>
    <col min="3" max="3" width="10.28515625" style="25" customWidth="1"/>
    <col min="4" max="4" width="12.7109375" style="25" customWidth="1"/>
    <col min="5" max="5" width="14" style="25" customWidth="1"/>
    <col min="6" max="6" width="14.7109375" style="25" customWidth="1"/>
    <col min="7" max="7" width="8.85546875" style="25" customWidth="1"/>
    <col min="8" max="8" width="12" style="25" customWidth="1"/>
    <col min="9" max="9" width="10.42578125" style="25" customWidth="1"/>
    <col min="10" max="10" width="12.7109375" style="25" customWidth="1"/>
    <col min="11" max="11" width="14" style="25" customWidth="1"/>
    <col min="12" max="12" width="12.7109375" style="25" customWidth="1"/>
    <col min="13" max="13" width="9" style="25" customWidth="1"/>
    <col min="14" max="14" width="10.7109375" style="25" customWidth="1"/>
    <col min="15" max="15" width="12.7109375" style="25" customWidth="1"/>
    <col min="16" max="16" width="10.7109375" style="25" customWidth="1"/>
    <col min="17" max="16384" width="9.140625" style="25"/>
  </cols>
  <sheetData>
    <row r="1" spans="1:19" s="8" customFormat="1" ht="18" customHeight="1">
      <c r="A1" s="1361" t="s">
        <v>1734</v>
      </c>
      <c r="B1" s="10"/>
      <c r="C1" s="10"/>
      <c r="D1" s="10"/>
      <c r="E1" s="10"/>
      <c r="F1" s="10"/>
      <c r="G1" s="10"/>
      <c r="H1" s="10"/>
      <c r="I1" s="10"/>
      <c r="J1" s="10"/>
      <c r="K1" s="10"/>
      <c r="L1" s="10"/>
      <c r="M1" s="10"/>
      <c r="N1" s="10"/>
      <c r="O1" s="10"/>
      <c r="P1" s="10"/>
    </row>
    <row r="2" spans="1:19" s="8" customFormat="1" ht="18" customHeight="1">
      <c r="A2" s="1359" t="s">
        <v>886</v>
      </c>
      <c r="B2" s="1360"/>
      <c r="C2" s="1360"/>
      <c r="D2" s="1360"/>
      <c r="E2" s="1360"/>
      <c r="F2" s="1360"/>
      <c r="G2" s="1360"/>
      <c r="H2" s="1360"/>
      <c r="I2" s="1360"/>
      <c r="J2" s="1360"/>
      <c r="K2" s="1360"/>
      <c r="L2" s="1360"/>
      <c r="M2" s="1360"/>
      <c r="N2" s="1360"/>
      <c r="O2" s="1360"/>
      <c r="P2" s="1360"/>
    </row>
    <row r="3" spans="1:19" s="8" customFormat="1" ht="18" customHeight="1">
      <c r="A3" s="1361" t="s">
        <v>887</v>
      </c>
      <c r="B3" s="1360"/>
      <c r="C3" s="1360"/>
      <c r="D3" s="1360"/>
      <c r="E3" s="1360"/>
      <c r="F3" s="1360"/>
      <c r="G3" s="1360"/>
      <c r="H3" s="1360"/>
      <c r="I3" s="1360"/>
      <c r="J3" s="1360"/>
      <c r="K3" s="1360"/>
      <c r="L3" s="1360"/>
      <c r="M3" s="1360"/>
      <c r="N3" s="1360"/>
      <c r="O3" s="1360"/>
      <c r="P3" s="1360"/>
    </row>
    <row r="4" spans="1:19" s="8" customFormat="1" ht="18" customHeight="1">
      <c r="A4" s="16" t="s">
        <v>916</v>
      </c>
      <c r="B4" s="10"/>
      <c r="C4" s="10"/>
      <c r="D4" s="10"/>
      <c r="E4" s="10"/>
      <c r="F4" s="10"/>
      <c r="G4" s="10"/>
      <c r="H4" s="10"/>
      <c r="I4" s="10"/>
      <c r="J4" s="10"/>
      <c r="K4" s="10"/>
      <c r="L4" s="10"/>
      <c r="M4" s="10"/>
      <c r="N4" s="10"/>
      <c r="O4" s="10"/>
      <c r="P4" s="10"/>
    </row>
    <row r="5" spans="1:19" ht="20.25" customHeight="1">
      <c r="A5" s="1362" t="s">
        <v>917</v>
      </c>
      <c r="B5" s="3"/>
      <c r="C5" s="3"/>
      <c r="D5" s="3"/>
      <c r="E5" s="3"/>
      <c r="F5" s="3"/>
      <c r="G5" s="3"/>
      <c r="H5" s="3"/>
      <c r="I5" s="3"/>
      <c r="J5" s="3"/>
      <c r="K5" s="3"/>
      <c r="L5" s="3"/>
      <c r="M5" s="3"/>
      <c r="N5" s="3"/>
      <c r="O5" s="3"/>
      <c r="P5" s="3"/>
    </row>
    <row r="6" spans="1:19" ht="13.5" customHeight="1">
      <c r="A6" s="8" t="s">
        <v>339</v>
      </c>
      <c r="O6" s="8"/>
      <c r="P6" s="8" t="s">
        <v>340</v>
      </c>
    </row>
    <row r="7" spans="1:19" s="41" customFormat="1" ht="23.25" customHeight="1">
      <c r="A7" s="44"/>
      <c r="B7" s="45"/>
      <c r="C7" s="261" t="s">
        <v>730</v>
      </c>
      <c r="D7" s="40"/>
      <c r="E7" s="120"/>
      <c r="F7" s="120"/>
      <c r="G7" s="120"/>
      <c r="H7" s="1363" t="s">
        <v>731</v>
      </c>
      <c r="I7" s="1364" t="s">
        <v>918</v>
      </c>
      <c r="J7" s="119"/>
      <c r="K7" s="120"/>
      <c r="L7" s="120"/>
      <c r="M7" s="120"/>
      <c r="N7" s="1363" t="s">
        <v>919</v>
      </c>
      <c r="O7" s="1365"/>
      <c r="P7" s="1365"/>
    </row>
    <row r="8" spans="1:19" s="39" customFormat="1" ht="16.5" customHeight="1">
      <c r="A8" s="367" t="s">
        <v>349</v>
      </c>
      <c r="B8" s="79"/>
      <c r="D8" s="267" t="s">
        <v>455</v>
      </c>
      <c r="E8" s="267"/>
      <c r="F8" s="267" t="s">
        <v>356</v>
      </c>
      <c r="G8" s="368"/>
      <c r="I8" s="267"/>
      <c r="J8" s="267"/>
      <c r="K8" s="368" t="s">
        <v>894</v>
      </c>
      <c r="L8" s="267" t="s">
        <v>356</v>
      </c>
      <c r="M8" s="369"/>
      <c r="O8" s="63" t="s">
        <v>733</v>
      </c>
      <c r="P8" s="267" t="s">
        <v>895</v>
      </c>
    </row>
    <row r="9" spans="1:19" s="39" customFormat="1" ht="16.5" customHeight="1">
      <c r="A9" s="62" t="s">
        <v>357</v>
      </c>
      <c r="B9" s="72"/>
      <c r="C9" s="267" t="s">
        <v>403</v>
      </c>
      <c r="D9" s="268" t="s">
        <v>687</v>
      </c>
      <c r="E9" s="268" t="s">
        <v>361</v>
      </c>
      <c r="F9" s="268" t="s">
        <v>920</v>
      </c>
      <c r="G9" s="92" t="s">
        <v>688</v>
      </c>
      <c r="H9" s="267" t="s">
        <v>921</v>
      </c>
      <c r="I9" s="267" t="s">
        <v>403</v>
      </c>
      <c r="J9" s="77" t="s">
        <v>751</v>
      </c>
      <c r="K9" s="267" t="s">
        <v>896</v>
      </c>
      <c r="L9" s="268" t="s">
        <v>920</v>
      </c>
      <c r="M9" s="369" t="s">
        <v>362</v>
      </c>
      <c r="N9" s="267" t="s">
        <v>352</v>
      </c>
      <c r="O9" s="267" t="s">
        <v>344</v>
      </c>
      <c r="P9" s="63" t="s">
        <v>897</v>
      </c>
    </row>
    <row r="10" spans="1:19" s="39" customFormat="1" ht="16.5" customHeight="1">
      <c r="A10" s="80"/>
      <c r="B10" s="72"/>
      <c r="C10" s="371"/>
      <c r="D10" s="104" t="s">
        <v>690</v>
      </c>
      <c r="E10" s="104" t="s">
        <v>436</v>
      </c>
      <c r="F10" s="104" t="s">
        <v>374</v>
      </c>
      <c r="G10" s="380"/>
      <c r="H10" s="225"/>
      <c r="I10" s="371"/>
      <c r="J10" s="104"/>
      <c r="K10" s="225" t="s">
        <v>900</v>
      </c>
      <c r="L10" s="104" t="s">
        <v>374</v>
      </c>
      <c r="M10" s="372"/>
      <c r="N10" s="225"/>
      <c r="O10" s="371" t="s">
        <v>363</v>
      </c>
      <c r="P10" s="371" t="s">
        <v>901</v>
      </c>
    </row>
    <row r="11" spans="1:19" s="39" customFormat="1" ht="16.5" customHeight="1">
      <c r="A11" s="80"/>
      <c r="B11" s="72"/>
      <c r="C11" s="371" t="s">
        <v>376</v>
      </c>
      <c r="D11" s="104" t="s">
        <v>692</v>
      </c>
      <c r="E11" s="104" t="s">
        <v>460</v>
      </c>
      <c r="F11" s="104" t="s">
        <v>381</v>
      </c>
      <c r="G11" s="104" t="s">
        <v>370</v>
      </c>
      <c r="H11" s="225" t="s">
        <v>363</v>
      </c>
      <c r="I11" s="225" t="s">
        <v>376</v>
      </c>
      <c r="J11" s="104" t="s">
        <v>692</v>
      </c>
      <c r="K11" s="63" t="s">
        <v>905</v>
      </c>
      <c r="L11" s="104" t="s">
        <v>381</v>
      </c>
      <c r="M11" s="372" t="s">
        <v>370</v>
      </c>
      <c r="N11" s="225" t="s">
        <v>363</v>
      </c>
      <c r="O11" s="225" t="s">
        <v>343</v>
      </c>
      <c r="P11" s="225" t="s">
        <v>668</v>
      </c>
    </row>
    <row r="12" spans="1:19" s="39" customFormat="1" ht="16.5" customHeight="1">
      <c r="A12" s="85"/>
      <c r="B12" s="95"/>
      <c r="C12" s="375" t="s">
        <v>719</v>
      </c>
      <c r="D12" s="136"/>
      <c r="E12" s="376"/>
      <c r="F12" s="381"/>
      <c r="G12" s="136"/>
      <c r="H12" s="135"/>
      <c r="I12" s="135"/>
      <c r="J12" s="136"/>
      <c r="K12" s="127"/>
      <c r="L12" s="114"/>
      <c r="M12" s="136"/>
      <c r="N12" s="135"/>
      <c r="O12" s="135" t="s">
        <v>718</v>
      </c>
      <c r="P12" s="135" t="s">
        <v>906</v>
      </c>
    </row>
    <row r="13" spans="1:19" s="39" customFormat="1" ht="16.5" hidden="1" customHeight="1">
      <c r="A13" s="80"/>
      <c r="B13" s="60"/>
      <c r="C13" s="373"/>
      <c r="D13" s="825"/>
      <c r="E13" s="826"/>
      <c r="F13" s="828"/>
      <c r="G13" s="104"/>
      <c r="H13" s="225"/>
      <c r="I13" s="225"/>
      <c r="J13" s="825"/>
      <c r="K13" s="73"/>
      <c r="L13" s="70"/>
      <c r="M13" s="104"/>
      <c r="N13" s="225"/>
      <c r="O13" s="225"/>
      <c r="P13" s="225"/>
    </row>
    <row r="14" spans="1:19" s="39" customFormat="1" ht="19.5" customHeight="1">
      <c r="A14" s="1459">
        <v>2013</v>
      </c>
      <c r="B14" s="60"/>
      <c r="C14" s="1460">
        <v>828.24999532139384</v>
      </c>
      <c r="D14" s="1461">
        <v>83.332012355454012</v>
      </c>
      <c r="E14" s="1462">
        <v>128.26152838593217</v>
      </c>
      <c r="F14" s="1463">
        <v>86.560665097620003</v>
      </c>
      <c r="G14" s="1464">
        <v>14.937949113999998</v>
      </c>
      <c r="H14" s="1465">
        <v>1141.3421502744002</v>
      </c>
      <c r="I14" s="1465">
        <v>458.62790748500004</v>
      </c>
      <c r="J14" s="1466">
        <v>214.08353001672711</v>
      </c>
      <c r="K14" s="1467">
        <v>0</v>
      </c>
      <c r="L14" s="1468">
        <v>4.3105025580000005</v>
      </c>
      <c r="M14" s="1469">
        <v>0</v>
      </c>
      <c r="N14" s="1470">
        <v>677.02194005972717</v>
      </c>
      <c r="O14" s="1471">
        <v>1818.3440903341273</v>
      </c>
      <c r="P14" s="813">
        <v>0.5</v>
      </c>
      <c r="Q14" s="318">
        <v>1.4921397450962104E-13</v>
      </c>
      <c r="R14" s="318">
        <v>2.3980817331903381E-14</v>
      </c>
      <c r="S14" s="318">
        <v>-2.0000000000095497E-2</v>
      </c>
    </row>
    <row r="15" spans="1:19" s="39" customFormat="1" ht="14.25" customHeight="1">
      <c r="A15" s="402">
        <v>2014</v>
      </c>
      <c r="B15" s="60"/>
      <c r="C15" s="854">
        <v>177.6740946558416</v>
      </c>
      <c r="D15" s="820">
        <v>256.31341662972267</v>
      </c>
      <c r="E15" s="823">
        <v>169.67154199999999</v>
      </c>
      <c r="F15" s="866">
        <v>35.808030346312066</v>
      </c>
      <c r="G15" s="821">
        <v>49.916821896687935</v>
      </c>
      <c r="H15" s="802">
        <v>689.38390552856424</v>
      </c>
      <c r="I15" s="802">
        <v>417.17634745299995</v>
      </c>
      <c r="J15" s="867">
        <v>374.34194966295399</v>
      </c>
      <c r="K15" s="868">
        <v>0</v>
      </c>
      <c r="L15" s="859">
        <v>2.6333299999999999</v>
      </c>
      <c r="M15" s="693">
        <v>0</v>
      </c>
      <c r="N15" s="822">
        <v>794.14162711595395</v>
      </c>
      <c r="O15" s="824">
        <v>1483.5355326445183</v>
      </c>
      <c r="P15" s="869">
        <v>0</v>
      </c>
      <c r="Q15" s="318">
        <v>0</v>
      </c>
      <c r="R15" s="318">
        <v>-9.9999999999900169E-3</v>
      </c>
      <c r="S15" s="318">
        <v>1.0000000000104592E-2</v>
      </c>
    </row>
    <row r="16" spans="1:19" s="39" customFormat="1" ht="14.25" customHeight="1">
      <c r="A16" s="402">
        <v>2015</v>
      </c>
      <c r="B16" s="60"/>
      <c r="C16" s="854">
        <v>228.88728796164293</v>
      </c>
      <c r="D16" s="820">
        <v>286.19799999999998</v>
      </c>
      <c r="E16" s="823">
        <v>221.94642088394656</v>
      </c>
      <c r="F16" s="866">
        <v>89.432658631645495</v>
      </c>
      <c r="G16" s="821">
        <v>45.787290614025068</v>
      </c>
      <c r="H16" s="802">
        <v>872.24165809126009</v>
      </c>
      <c r="I16" s="802">
        <v>448.92700000000002</v>
      </c>
      <c r="J16" s="867">
        <v>140.71299999999997</v>
      </c>
      <c r="K16" s="868">
        <v>0</v>
      </c>
      <c r="L16" s="859">
        <v>5.3580000000000005</v>
      </c>
      <c r="M16" s="693">
        <v>4.3899999999999997</v>
      </c>
      <c r="N16" s="822">
        <v>599.35799999999995</v>
      </c>
      <c r="O16" s="824">
        <v>1471.6096580912599</v>
      </c>
      <c r="P16" s="869">
        <v>0</v>
      </c>
      <c r="Q16" s="318">
        <v>-9.9999999999909051E-3</v>
      </c>
      <c r="R16" s="318">
        <v>-3.0000000000039329E-2</v>
      </c>
      <c r="S16" s="318">
        <v>9.9999999998772182E-3</v>
      </c>
    </row>
    <row r="17" spans="1:19" s="39" customFormat="1" ht="14.25" customHeight="1">
      <c r="A17" s="402">
        <v>2016</v>
      </c>
      <c r="B17" s="60"/>
      <c r="C17" s="854">
        <v>621.64555634643716</v>
      </c>
      <c r="D17" s="820">
        <v>210.86665821162947</v>
      </c>
      <c r="E17" s="823">
        <v>242.18564280398834</v>
      </c>
      <c r="F17" s="866">
        <v>135.67346461222417</v>
      </c>
      <c r="G17" s="821">
        <v>60.5276914151952</v>
      </c>
      <c r="H17" s="802">
        <v>1270.9190133894742</v>
      </c>
      <c r="I17" s="802">
        <v>229.96600000000001</v>
      </c>
      <c r="J17" s="867">
        <v>29.878</v>
      </c>
      <c r="K17" s="868">
        <v>0</v>
      </c>
      <c r="L17" s="859">
        <v>8.2897783469999986</v>
      </c>
      <c r="M17" s="693">
        <v>1.04</v>
      </c>
      <c r="N17" s="822">
        <v>269.173778347</v>
      </c>
      <c r="O17" s="824">
        <v>1540.0927917364743</v>
      </c>
      <c r="P17" s="869">
        <v>8.9</v>
      </c>
      <c r="Q17" s="318">
        <v>1.9999999999917861E-2</v>
      </c>
      <c r="R17" s="318">
        <v>-1.1546319456101628E-14</v>
      </c>
      <c r="S17" s="318">
        <v>0</v>
      </c>
    </row>
    <row r="18" spans="1:19" s="39" customFormat="1" ht="14.25" customHeight="1">
      <c r="A18" s="402">
        <v>2017</v>
      </c>
      <c r="B18" s="60"/>
      <c r="C18" s="854">
        <v>502.50407615285201</v>
      </c>
      <c r="D18" s="820">
        <v>65.549000000000007</v>
      </c>
      <c r="E18" s="823">
        <v>258.07765769511997</v>
      </c>
      <c r="F18" s="866">
        <v>79.718753881003835</v>
      </c>
      <c r="G18" s="821">
        <v>28.957433020996149</v>
      </c>
      <c r="H18" s="802">
        <v>934.80692074997205</v>
      </c>
      <c r="I18" s="802">
        <v>329.57100000000003</v>
      </c>
      <c r="J18" s="867">
        <v>25.216000000000001</v>
      </c>
      <c r="K18" s="868">
        <v>4.0000000000000001E-3</v>
      </c>
      <c r="L18" s="859">
        <v>2.96</v>
      </c>
      <c r="M18" s="693">
        <v>1.71</v>
      </c>
      <c r="N18" s="822">
        <v>359.46100000000001</v>
      </c>
      <c r="O18" s="824">
        <v>1294.2679207499718</v>
      </c>
      <c r="P18" s="869">
        <v>0</v>
      </c>
      <c r="Q18" s="318">
        <v>1.1368683772161603E-13</v>
      </c>
      <c r="R18" s="318">
        <v>-1.4210854715202004E-14</v>
      </c>
      <c r="S18" s="318">
        <v>0</v>
      </c>
    </row>
    <row r="19" spans="1:19" s="303" customFormat="1" ht="14.25" customHeight="1">
      <c r="A19" s="402">
        <v>2018</v>
      </c>
      <c r="B19" s="1472"/>
      <c r="C19" s="1473">
        <v>519.93153725181548</v>
      </c>
      <c r="D19" s="1474">
        <v>53.591862137000007</v>
      </c>
      <c r="E19" s="1475">
        <v>222.623177791442</v>
      </c>
      <c r="F19" s="1476">
        <v>96.1531377137063</v>
      </c>
      <c r="G19" s="1477">
        <v>14.426666385293691</v>
      </c>
      <c r="H19" s="1473">
        <v>906.72638127925745</v>
      </c>
      <c r="I19" s="1473">
        <v>398.91481880213291</v>
      </c>
      <c r="J19" s="1478">
        <v>42.621000000000002</v>
      </c>
      <c r="K19" s="1479">
        <v>4.0000000000000001E-3</v>
      </c>
      <c r="L19" s="1478">
        <v>4.5670000000000002</v>
      </c>
      <c r="M19" s="1480">
        <v>5.2221811978670498</v>
      </c>
      <c r="N19" s="1481">
        <v>451.32900000000001</v>
      </c>
      <c r="O19" s="1482">
        <v>1358.0353812792571</v>
      </c>
      <c r="P19" s="869">
        <v>0</v>
      </c>
      <c r="Q19" s="318">
        <v>-4.7961634663806763E-14</v>
      </c>
      <c r="R19" s="318">
        <v>4.2632564145606011E-14</v>
      </c>
      <c r="S19" s="318">
        <v>-2.0000000000379714E-2</v>
      </c>
    </row>
    <row r="20" spans="1:19" s="303" customFormat="1" ht="14.25" customHeight="1">
      <c r="A20" s="402">
        <v>2019</v>
      </c>
      <c r="B20" s="1472"/>
      <c r="C20" s="1473">
        <v>378.85739584516273</v>
      </c>
      <c r="D20" s="1474">
        <v>92.72399999999999</v>
      </c>
      <c r="E20" s="1475">
        <v>211.31852858888487</v>
      </c>
      <c r="F20" s="1476">
        <v>129.88868868643104</v>
      </c>
      <c r="G20" s="1477">
        <v>32.53535316127536</v>
      </c>
      <c r="H20" s="1473">
        <v>845.31396628175412</v>
      </c>
      <c r="I20" s="1473">
        <v>418.69491924500005</v>
      </c>
      <c r="J20" s="1478">
        <v>141.69500000000002</v>
      </c>
      <c r="K20" s="1479">
        <v>0</v>
      </c>
      <c r="L20" s="1478">
        <v>3.871</v>
      </c>
      <c r="M20" s="1480">
        <v>5.4079056029999997</v>
      </c>
      <c r="N20" s="1481">
        <v>569.66882484799987</v>
      </c>
      <c r="O20" s="1482">
        <v>1414.9827911297541</v>
      </c>
      <c r="P20" s="869">
        <v>0</v>
      </c>
      <c r="Q20" s="318">
        <v>-9.9999999998701128E-3</v>
      </c>
      <c r="R20" s="318">
        <v>-2.007283228522283E-13</v>
      </c>
      <c r="S20" s="318">
        <v>0</v>
      </c>
    </row>
    <row r="21" spans="1:19" s="303" customFormat="1" ht="14.25" customHeight="1">
      <c r="A21" s="402">
        <v>2020</v>
      </c>
      <c r="B21" s="1472"/>
      <c r="C21" s="1473">
        <v>228.1280877787494</v>
      </c>
      <c r="D21" s="1474">
        <v>148.49605688999998</v>
      </c>
      <c r="E21" s="1475">
        <v>8.4</v>
      </c>
      <c r="F21" s="1476">
        <v>339.05228947759099</v>
      </c>
      <c r="G21" s="1477">
        <v>13.332620790098257</v>
      </c>
      <c r="H21" s="1473">
        <v>737.40905493643868</v>
      </c>
      <c r="I21" s="1473">
        <v>354.89112462628555</v>
      </c>
      <c r="J21" s="1478">
        <v>342.63294310999999</v>
      </c>
      <c r="K21" s="1479">
        <v>0</v>
      </c>
      <c r="L21" s="1478">
        <v>2.82</v>
      </c>
      <c r="M21" s="1480">
        <v>3.66</v>
      </c>
      <c r="N21" s="1481">
        <v>703.98406773628562</v>
      </c>
      <c r="O21" s="1482">
        <v>1441.3931226727243</v>
      </c>
      <c r="P21" s="869">
        <v>0</v>
      </c>
      <c r="Q21" s="318">
        <v>4.6185277824406512E-14</v>
      </c>
      <c r="R21" s="318">
        <v>-1.9999999999906759E-2</v>
      </c>
      <c r="S21" s="318">
        <v>0</v>
      </c>
    </row>
    <row r="22" spans="1:19" s="303" customFormat="1" ht="14.25" customHeight="1">
      <c r="A22" s="787">
        <v>2021</v>
      </c>
      <c r="B22" s="1483"/>
      <c r="C22" s="1484">
        <v>277.99867975620919</v>
      </c>
      <c r="D22" s="1485">
        <v>117.62103641215771</v>
      </c>
      <c r="E22" s="1486">
        <v>6.3933975969999999</v>
      </c>
      <c r="F22" s="1487">
        <v>324.36147645317482</v>
      </c>
      <c r="G22" s="1488">
        <v>10.613990665393281</v>
      </c>
      <c r="H22" s="1484">
        <v>736.95858088393493</v>
      </c>
      <c r="I22" s="1484">
        <v>416.810991153656</v>
      </c>
      <c r="J22" s="1489">
        <v>236.86749219067937</v>
      </c>
      <c r="K22" s="1490">
        <v>0</v>
      </c>
      <c r="L22" s="1489">
        <v>6.3109999999999999</v>
      </c>
      <c r="M22" s="1491">
        <v>0.90318670012999969</v>
      </c>
      <c r="N22" s="1492">
        <v>660.89267004446538</v>
      </c>
      <c r="O22" s="1493">
        <v>1397.8512509284005</v>
      </c>
      <c r="P22" s="1494">
        <v>0</v>
      </c>
      <c r="Q22" s="318">
        <v>-3.0000000000050875E-2</v>
      </c>
      <c r="R22" s="318">
        <v>0</v>
      </c>
      <c r="S22" s="318">
        <v>0</v>
      </c>
    </row>
    <row r="23" spans="1:19" s="318" customFormat="1" ht="20.25" customHeight="1">
      <c r="A23" s="836">
        <v>2020</v>
      </c>
      <c r="B23" s="837" t="s">
        <v>214</v>
      </c>
      <c r="C23" s="854">
        <v>228.1280877787494</v>
      </c>
      <c r="D23" s="820">
        <v>148.49605688999998</v>
      </c>
      <c r="E23" s="823">
        <v>8.4</v>
      </c>
      <c r="F23" s="866">
        <v>339.05228947759099</v>
      </c>
      <c r="G23" s="821">
        <v>13.332620790098257</v>
      </c>
      <c r="H23" s="802">
        <v>737.40905493643868</v>
      </c>
      <c r="I23" s="802">
        <v>354.89112462628555</v>
      </c>
      <c r="J23" s="867">
        <v>342.63294310999999</v>
      </c>
      <c r="K23" s="868">
        <v>0</v>
      </c>
      <c r="L23" s="859">
        <v>2.82</v>
      </c>
      <c r="M23" s="693">
        <v>3.66</v>
      </c>
      <c r="N23" s="822">
        <v>703.98406773628562</v>
      </c>
      <c r="O23" s="824">
        <v>1441.3931226727243</v>
      </c>
      <c r="P23" s="869">
        <v>0</v>
      </c>
      <c r="Q23" s="318">
        <v>4.6185277824406512E-14</v>
      </c>
      <c r="R23" s="318">
        <v>-1.9999999999906759E-2</v>
      </c>
      <c r="S23" s="318">
        <v>0</v>
      </c>
    </row>
    <row r="24" spans="1:19" s="303" customFormat="1" ht="21" customHeight="1">
      <c r="A24" s="402">
        <v>2021</v>
      </c>
      <c r="B24" s="518" t="s">
        <v>211</v>
      </c>
      <c r="C24" s="1495">
        <v>310.69907166436712</v>
      </c>
      <c r="D24" s="1496">
        <v>138.03440000000001</v>
      </c>
      <c r="E24" s="1497">
        <v>133.19999999999999</v>
      </c>
      <c r="F24" s="706">
        <v>322.49766021010396</v>
      </c>
      <c r="G24" s="1498">
        <v>11.210989812875155</v>
      </c>
      <c r="H24" s="734">
        <v>915.64212168734616</v>
      </c>
      <c r="I24" s="734">
        <v>278.05800000000005</v>
      </c>
      <c r="J24" s="1499">
        <v>299.63600000000002</v>
      </c>
      <c r="K24" s="1500">
        <v>0</v>
      </c>
      <c r="L24" s="1501">
        <v>3.9809999999999999</v>
      </c>
      <c r="M24" s="1368">
        <v>3.7</v>
      </c>
      <c r="N24" s="1502">
        <v>585.39499999999998</v>
      </c>
      <c r="O24" s="1503">
        <v>1501.0371216873464</v>
      </c>
      <c r="P24" s="869">
        <v>0</v>
      </c>
      <c r="Q24" s="318">
        <v>-7.1054273576010019E-14</v>
      </c>
      <c r="R24" s="318">
        <v>1.9999999999908091E-2</v>
      </c>
      <c r="S24" s="318">
        <v>0</v>
      </c>
    </row>
    <row r="25" spans="1:19" s="303" customFormat="1" ht="14.25" customHeight="1">
      <c r="A25" s="402"/>
      <c r="B25" s="1472" t="s">
        <v>212</v>
      </c>
      <c r="C25" s="1473">
        <v>376.95419145069258</v>
      </c>
      <c r="D25" s="1474">
        <v>111.99670550140704</v>
      </c>
      <c r="E25" s="1475">
        <v>8.2538450869999984</v>
      </c>
      <c r="F25" s="1476">
        <v>327.64166330976838</v>
      </c>
      <c r="G25" s="1477">
        <v>8.0413816003701086</v>
      </c>
      <c r="H25" s="1473">
        <v>832.89778694923814</v>
      </c>
      <c r="I25" s="1473">
        <v>197.70770341782872</v>
      </c>
      <c r="J25" s="1478">
        <v>370.23214371756796</v>
      </c>
      <c r="K25" s="1479">
        <v>0</v>
      </c>
      <c r="L25" s="1478">
        <v>4.9260000000000002</v>
      </c>
      <c r="M25" s="1480">
        <v>0.25623275456</v>
      </c>
      <c r="N25" s="1481">
        <v>573.1120798899567</v>
      </c>
      <c r="O25" s="1482">
        <v>1406.0098668391947</v>
      </c>
      <c r="P25" s="869">
        <v>0</v>
      </c>
      <c r="Q25" s="318">
        <v>1.0000000000069065E-2</v>
      </c>
      <c r="R25" s="318">
        <v>-9.9999999999864086E-3</v>
      </c>
      <c r="S25" s="318">
        <v>0</v>
      </c>
    </row>
    <row r="26" spans="1:19" s="303" customFormat="1" ht="14.25" customHeight="1">
      <c r="A26" s="402"/>
      <c r="B26" s="1472" t="s">
        <v>213</v>
      </c>
      <c r="C26" s="1473">
        <v>198.02842506379272</v>
      </c>
      <c r="D26" s="1474">
        <v>115.25555888652788</v>
      </c>
      <c r="E26" s="1475">
        <v>7.9389694219999996</v>
      </c>
      <c r="F26" s="1476">
        <v>333.44982488004331</v>
      </c>
      <c r="G26" s="1477">
        <v>5.8109640430618121</v>
      </c>
      <c r="H26" s="1473">
        <v>660.44374229542564</v>
      </c>
      <c r="I26" s="1473">
        <v>429.33111527176823</v>
      </c>
      <c r="J26" s="1478">
        <v>337.78016877480536</v>
      </c>
      <c r="K26" s="1479">
        <v>0</v>
      </c>
      <c r="L26" s="1478">
        <v>5.6549999999999994</v>
      </c>
      <c r="M26" s="1480">
        <v>8.7365875003600149</v>
      </c>
      <c r="N26" s="1481">
        <v>781.46287154693357</v>
      </c>
      <c r="O26" s="1482">
        <v>1441.9366138423591</v>
      </c>
      <c r="P26" s="869">
        <v>0</v>
      </c>
      <c r="Q26" s="318">
        <v>-4.0000000000087965E-2</v>
      </c>
      <c r="R26" s="318">
        <v>-4.0000000000031122E-2</v>
      </c>
      <c r="S26" s="318">
        <v>2.9999999999859028E-2</v>
      </c>
    </row>
    <row r="27" spans="1:19" s="303" customFormat="1" ht="14.25" customHeight="1">
      <c r="A27" s="402"/>
      <c r="B27" s="1472" t="s">
        <v>214</v>
      </c>
      <c r="C27" s="1473">
        <v>277.99867975620919</v>
      </c>
      <c r="D27" s="1474">
        <v>117.62103641215771</v>
      </c>
      <c r="E27" s="1475">
        <v>6.3933975969999999</v>
      </c>
      <c r="F27" s="1476">
        <v>324.36147645317482</v>
      </c>
      <c r="G27" s="1477">
        <v>10.613990665393281</v>
      </c>
      <c r="H27" s="1473">
        <v>736.95858088393493</v>
      </c>
      <c r="I27" s="1473">
        <v>416.810991153656</v>
      </c>
      <c r="J27" s="1478">
        <v>236.86749219067937</v>
      </c>
      <c r="K27" s="1479">
        <v>0</v>
      </c>
      <c r="L27" s="1478">
        <v>6.3109999999999999</v>
      </c>
      <c r="M27" s="1480">
        <v>0.90318670012999969</v>
      </c>
      <c r="N27" s="1481">
        <v>660.89267004446538</v>
      </c>
      <c r="O27" s="1482">
        <v>1397.8512509284005</v>
      </c>
      <c r="P27" s="869">
        <v>0</v>
      </c>
      <c r="Q27" s="318">
        <v>-3.0000000000050875E-2</v>
      </c>
      <c r="R27" s="318">
        <v>0</v>
      </c>
      <c r="S27" s="318">
        <v>0</v>
      </c>
    </row>
    <row r="28" spans="1:19" s="303" customFormat="1" ht="21" customHeight="1">
      <c r="A28" s="402">
        <v>2022</v>
      </c>
      <c r="B28" s="837" t="s">
        <v>211</v>
      </c>
      <c r="C28" s="854">
        <v>271.63225052402726</v>
      </c>
      <c r="D28" s="820">
        <v>86.637916919664875</v>
      </c>
      <c r="E28" s="1504">
        <v>6.2642756239999997</v>
      </c>
      <c r="F28" s="1505">
        <v>335.06866783247995</v>
      </c>
      <c r="G28" s="1506">
        <v>20.302545128000002</v>
      </c>
      <c r="H28" s="854">
        <v>719.92565602817206</v>
      </c>
      <c r="I28" s="854">
        <v>389.01415426627182</v>
      </c>
      <c r="J28" s="867">
        <v>392.05538840839597</v>
      </c>
      <c r="K28" s="1507">
        <v>0</v>
      </c>
      <c r="L28" s="867">
        <v>7.7830000000000004</v>
      </c>
      <c r="M28" s="838">
        <v>8.0304445101399988</v>
      </c>
      <c r="N28" s="1508">
        <v>796.86298718480771</v>
      </c>
      <c r="O28" s="824">
        <v>1516.7886432129803</v>
      </c>
      <c r="P28" s="869">
        <v>0</v>
      </c>
      <c r="Q28" s="318">
        <v>1.9999999999999574E-2</v>
      </c>
      <c r="R28" s="318">
        <v>-2.000000000007951E-2</v>
      </c>
      <c r="S28" s="318">
        <v>0</v>
      </c>
    </row>
    <row r="29" spans="1:19" s="303" customFormat="1" ht="15">
      <c r="A29" s="402"/>
      <c r="B29" s="837" t="s">
        <v>212</v>
      </c>
      <c r="C29" s="854">
        <v>244.08206751238799</v>
      </c>
      <c r="D29" s="820">
        <v>70.324931507060185</v>
      </c>
      <c r="E29" s="1504">
        <v>5.138619362</v>
      </c>
      <c r="F29" s="1505">
        <v>342.08214761654506</v>
      </c>
      <c r="G29" s="1506">
        <v>22.403035809069991</v>
      </c>
      <c r="H29" s="854">
        <v>684.0308018070632</v>
      </c>
      <c r="I29" s="854">
        <v>391.51764392838743</v>
      </c>
      <c r="J29" s="867">
        <v>388.25943272731331</v>
      </c>
      <c r="K29" s="1507">
        <v>0</v>
      </c>
      <c r="L29" s="867">
        <v>8.2370000000000001</v>
      </c>
      <c r="M29" s="838">
        <v>14.451454783870002</v>
      </c>
      <c r="N29" s="1508">
        <v>802.45553143957068</v>
      </c>
      <c r="O29" s="824">
        <v>1486.4863332466343</v>
      </c>
      <c r="P29" s="869">
        <v>0</v>
      </c>
      <c r="Q29" s="318">
        <v>0</v>
      </c>
      <c r="R29" s="318">
        <v>-1.0000000000063736E-2</v>
      </c>
      <c r="S29" s="318">
        <v>0</v>
      </c>
    </row>
    <row r="30" spans="1:19" s="303" customFormat="1" ht="15">
      <c r="A30" s="787"/>
      <c r="B30" s="1373" t="s">
        <v>213</v>
      </c>
      <c r="C30" s="1509">
        <v>246.14226053504717</v>
      </c>
      <c r="D30" s="1510">
        <v>133.46817821514432</v>
      </c>
      <c r="E30" s="1511">
        <v>1.8189080890000002</v>
      </c>
      <c r="F30" s="1512">
        <v>335.76206048917913</v>
      </c>
      <c r="G30" s="1513">
        <v>30.859127993329999</v>
      </c>
      <c r="H30" s="1509">
        <v>748.06053532170063</v>
      </c>
      <c r="I30" s="1509">
        <v>716.32194002125459</v>
      </c>
      <c r="J30" s="1514">
        <v>446.89998277129001</v>
      </c>
      <c r="K30" s="1515">
        <v>0</v>
      </c>
      <c r="L30" s="1514">
        <v>8.3420000000000005</v>
      </c>
      <c r="M30" s="1374">
        <v>20.065862277760001</v>
      </c>
      <c r="N30" s="1516">
        <v>1191.6397850703045</v>
      </c>
      <c r="O30" s="1517">
        <v>1939.7003203920051</v>
      </c>
      <c r="P30" s="1494">
        <v>0</v>
      </c>
      <c r="Q30" s="318">
        <v>9.9999999999837996E-3</v>
      </c>
      <c r="R30" s="318">
        <v>9.9999999998665601E-3</v>
      </c>
      <c r="S30" s="318">
        <v>0</v>
      </c>
    </row>
    <row r="31" spans="1:19" s="318" customFormat="1" ht="20.25" customHeight="1">
      <c r="A31" s="836">
        <v>2021</v>
      </c>
      <c r="B31" s="837" t="s">
        <v>390</v>
      </c>
      <c r="C31" s="854">
        <v>188.5044101492303</v>
      </c>
      <c r="D31" s="820">
        <v>127.6126883347041</v>
      </c>
      <c r="E31" s="823">
        <v>7.903262515999999</v>
      </c>
      <c r="F31" s="866">
        <v>340.76562631436423</v>
      </c>
      <c r="G31" s="821">
        <v>6.0615414418134748</v>
      </c>
      <c r="H31" s="802">
        <v>670.85752875611206</v>
      </c>
      <c r="I31" s="802">
        <v>410.34201598451477</v>
      </c>
      <c r="J31" s="867">
        <v>307.79795795656543</v>
      </c>
      <c r="K31" s="868">
        <v>0</v>
      </c>
      <c r="L31" s="859">
        <v>5.984</v>
      </c>
      <c r="M31" s="693">
        <v>8.9928556331900289</v>
      </c>
      <c r="N31" s="822">
        <v>733.14682957427021</v>
      </c>
      <c r="O31" s="824">
        <v>1403.9943583303821</v>
      </c>
      <c r="P31" s="869">
        <v>0</v>
      </c>
      <c r="Q31" s="318">
        <v>9.9999999999766942E-3</v>
      </c>
      <c r="R31" s="318">
        <v>2.999999999998515E-2</v>
      </c>
      <c r="S31" s="318">
        <v>-1.0000000000218279E-2</v>
      </c>
    </row>
    <row r="32" spans="1:19" s="318" customFormat="1" ht="14.25" customHeight="1">
      <c r="A32" s="836"/>
      <c r="B32" s="837" t="s">
        <v>391</v>
      </c>
      <c r="C32" s="854">
        <v>182.7717378995755</v>
      </c>
      <c r="D32" s="820">
        <v>122.40465207493854</v>
      </c>
      <c r="E32" s="823">
        <v>7.6260754769999997</v>
      </c>
      <c r="F32" s="866">
        <v>345.77686665906293</v>
      </c>
      <c r="G32" s="821">
        <v>9.7909876653168162</v>
      </c>
      <c r="H32" s="802">
        <v>668.37031977589379</v>
      </c>
      <c r="I32" s="802">
        <v>425.01401069456836</v>
      </c>
      <c r="J32" s="867">
        <v>264.67285393873874</v>
      </c>
      <c r="K32" s="868">
        <v>0</v>
      </c>
      <c r="L32" s="859">
        <v>6.1840000000000002</v>
      </c>
      <c r="M32" s="693">
        <v>0.60723944943999997</v>
      </c>
      <c r="N32" s="822">
        <v>696.47810408274711</v>
      </c>
      <c r="O32" s="824">
        <v>1364.8584238586409</v>
      </c>
      <c r="P32" s="869">
        <v>0</v>
      </c>
      <c r="Q32" s="318">
        <v>1.7763568394002505E-14</v>
      </c>
      <c r="R32" s="318">
        <v>1.3100631690576847E-14</v>
      </c>
      <c r="S32" s="318">
        <v>9.9999999999909051E-3</v>
      </c>
    </row>
    <row r="33" spans="1:19" s="318" customFormat="1" ht="14.25" customHeight="1">
      <c r="A33" s="836"/>
      <c r="B33" s="837" t="s">
        <v>392</v>
      </c>
      <c r="C33" s="854">
        <v>277.99867975620919</v>
      </c>
      <c r="D33" s="820">
        <v>117.62103641215771</v>
      </c>
      <c r="E33" s="823">
        <v>6.3933975969999999</v>
      </c>
      <c r="F33" s="866">
        <v>324.36147645317482</v>
      </c>
      <c r="G33" s="821">
        <v>10.613990665393281</v>
      </c>
      <c r="H33" s="802">
        <v>736.95858088393493</v>
      </c>
      <c r="I33" s="802">
        <v>416.810991153656</v>
      </c>
      <c r="J33" s="867">
        <v>236.86749219067937</v>
      </c>
      <c r="K33" s="868">
        <v>0</v>
      </c>
      <c r="L33" s="859">
        <v>6.3109999999999999</v>
      </c>
      <c r="M33" s="693">
        <v>0.90318670012999969</v>
      </c>
      <c r="N33" s="822">
        <v>660.89267004446538</v>
      </c>
      <c r="O33" s="824">
        <v>1397.8512509284005</v>
      </c>
      <c r="P33" s="869">
        <v>0</v>
      </c>
      <c r="Q33" s="318">
        <v>-3.0000000000050875E-2</v>
      </c>
      <c r="R33" s="318">
        <v>0</v>
      </c>
      <c r="S33" s="318">
        <v>0</v>
      </c>
    </row>
    <row r="34" spans="1:19" s="318" customFormat="1" ht="21" customHeight="1">
      <c r="A34" s="836">
        <v>2022</v>
      </c>
      <c r="B34" s="837" t="s">
        <v>393</v>
      </c>
      <c r="C34" s="854">
        <v>288.88654190652733</v>
      </c>
      <c r="D34" s="820">
        <v>83.359532785646905</v>
      </c>
      <c r="E34" s="823">
        <v>31.234149574</v>
      </c>
      <c r="F34" s="866">
        <v>328.71654726965852</v>
      </c>
      <c r="G34" s="821">
        <v>13.142933040362376</v>
      </c>
      <c r="H34" s="802">
        <v>745.32970457619513</v>
      </c>
      <c r="I34" s="802">
        <v>498.03238646430395</v>
      </c>
      <c r="J34" s="867">
        <v>204.99241546002403</v>
      </c>
      <c r="K34" s="868">
        <v>0</v>
      </c>
      <c r="L34" s="859">
        <v>6.9050000000000002</v>
      </c>
      <c r="M34" s="693">
        <v>4.6579761789600003</v>
      </c>
      <c r="N34" s="822">
        <v>714.58777810328809</v>
      </c>
      <c r="O34" s="824">
        <v>1459.9174826794831</v>
      </c>
      <c r="P34" s="869">
        <v>0</v>
      </c>
      <c r="Q34" s="318">
        <v>-1.0000000000044196E-2</v>
      </c>
      <c r="R34" s="318">
        <v>9.8587804586713901E-14</v>
      </c>
      <c r="S34" s="318">
        <v>0</v>
      </c>
    </row>
    <row r="35" spans="1:19" s="318" customFormat="1" ht="16.5" customHeight="1">
      <c r="A35" s="836"/>
      <c r="B35" s="837" t="s">
        <v>394</v>
      </c>
      <c r="C35" s="854">
        <v>280.08743712195633</v>
      </c>
      <c r="D35" s="820">
        <v>83.519221437496086</v>
      </c>
      <c r="E35" s="823">
        <v>31.551681287000001</v>
      </c>
      <c r="F35" s="866">
        <v>331.26100473230474</v>
      </c>
      <c r="G35" s="821">
        <v>14.54481532805241</v>
      </c>
      <c r="H35" s="802">
        <v>740.97415990680952</v>
      </c>
      <c r="I35" s="802">
        <v>423.54464812943803</v>
      </c>
      <c r="J35" s="867">
        <v>249.52822475969143</v>
      </c>
      <c r="K35" s="868">
        <v>0</v>
      </c>
      <c r="L35" s="859">
        <v>7.274</v>
      </c>
      <c r="M35" s="693">
        <v>5.96186151756</v>
      </c>
      <c r="N35" s="822">
        <v>686.32873440668948</v>
      </c>
      <c r="O35" s="824">
        <v>1427.3028943134991</v>
      </c>
      <c r="P35" s="869">
        <v>0</v>
      </c>
      <c r="Q35" s="318">
        <v>9.999999999960707E-3</v>
      </c>
      <c r="R35" s="318">
        <v>2.000000000002089E-2</v>
      </c>
      <c r="S35" s="318">
        <v>0</v>
      </c>
    </row>
    <row r="36" spans="1:19" s="318" customFormat="1" ht="16.5" customHeight="1">
      <c r="A36" s="836"/>
      <c r="B36" s="837" t="s">
        <v>383</v>
      </c>
      <c r="C36" s="854">
        <v>271.63225052402726</v>
      </c>
      <c r="D36" s="820">
        <v>86.637916919664875</v>
      </c>
      <c r="E36" s="823">
        <v>6.2642756239999997</v>
      </c>
      <c r="F36" s="866">
        <v>335.06866783247995</v>
      </c>
      <c r="G36" s="821">
        <v>20.302545128000002</v>
      </c>
      <c r="H36" s="802">
        <v>719.92565602817206</v>
      </c>
      <c r="I36" s="802">
        <v>389.01415426627182</v>
      </c>
      <c r="J36" s="867">
        <v>392.05538840839597</v>
      </c>
      <c r="K36" s="868">
        <v>0</v>
      </c>
      <c r="L36" s="859">
        <v>7.7830000000000004</v>
      </c>
      <c r="M36" s="693">
        <v>8.0304445101399988</v>
      </c>
      <c r="N36" s="822">
        <v>796.86298718480771</v>
      </c>
      <c r="O36" s="824">
        <v>1516.7886432129803</v>
      </c>
      <c r="P36" s="869">
        <v>0</v>
      </c>
      <c r="Q36" s="318">
        <v>1.9999999999999574E-2</v>
      </c>
      <c r="R36" s="318">
        <v>-2.000000000007951E-2</v>
      </c>
      <c r="S36" s="318">
        <v>0</v>
      </c>
    </row>
    <row r="37" spans="1:19" s="318" customFormat="1" ht="16.5" customHeight="1">
      <c r="A37" s="836"/>
      <c r="B37" s="837" t="s">
        <v>384</v>
      </c>
      <c r="C37" s="854">
        <v>268.63610825822451</v>
      </c>
      <c r="D37" s="820">
        <v>74.278963137872879</v>
      </c>
      <c r="E37" s="823">
        <v>5.5722730810000005</v>
      </c>
      <c r="F37" s="866">
        <v>336.80688224833244</v>
      </c>
      <c r="G37" s="821">
        <v>23.488244497529998</v>
      </c>
      <c r="H37" s="802">
        <v>708.80247122295975</v>
      </c>
      <c r="I37" s="802">
        <v>430.30792000661972</v>
      </c>
      <c r="J37" s="867">
        <v>421.61406299213456</v>
      </c>
      <c r="K37" s="868">
        <v>0</v>
      </c>
      <c r="L37" s="859">
        <v>7.569</v>
      </c>
      <c r="M37" s="693">
        <v>12.99987274339</v>
      </c>
      <c r="N37" s="822">
        <v>872.49085574214428</v>
      </c>
      <c r="O37" s="824">
        <v>1581.2933269651039</v>
      </c>
      <c r="P37" s="869">
        <v>0</v>
      </c>
      <c r="Q37" s="318">
        <v>1.9999999999917861E-2</v>
      </c>
      <c r="R37" s="318">
        <v>0</v>
      </c>
      <c r="S37" s="318">
        <v>0</v>
      </c>
    </row>
    <row r="38" spans="1:19" s="318" customFormat="1" ht="16.5" customHeight="1">
      <c r="A38" s="836"/>
      <c r="B38" s="837" t="s">
        <v>385</v>
      </c>
      <c r="C38" s="854">
        <v>226.70549606558524</v>
      </c>
      <c r="D38" s="820">
        <v>70.820255390083503</v>
      </c>
      <c r="E38" s="823">
        <v>5.6668485189999993</v>
      </c>
      <c r="F38" s="866">
        <v>333.1954492719218</v>
      </c>
      <c r="G38" s="821">
        <v>21.762895465989999</v>
      </c>
      <c r="H38" s="802">
        <v>658.15094471258055</v>
      </c>
      <c r="I38" s="802">
        <v>386.76859238917007</v>
      </c>
      <c r="J38" s="867">
        <v>433.16370297105459</v>
      </c>
      <c r="K38" s="868">
        <v>0</v>
      </c>
      <c r="L38" s="859">
        <v>7.8929999999999998</v>
      </c>
      <c r="M38" s="693">
        <v>12.332170731399996</v>
      </c>
      <c r="N38" s="822">
        <v>840.15746609162466</v>
      </c>
      <c r="O38" s="824">
        <v>1498.3584108042053</v>
      </c>
      <c r="P38" s="869">
        <v>0</v>
      </c>
      <c r="Q38" s="318">
        <v>2.8421709430404007E-14</v>
      </c>
      <c r="R38" s="318">
        <v>0</v>
      </c>
      <c r="S38" s="318">
        <v>5.0000000000068212E-2</v>
      </c>
    </row>
    <row r="39" spans="1:19" s="318" customFormat="1" ht="16.5" customHeight="1">
      <c r="A39" s="836"/>
      <c r="B39" s="837" t="s">
        <v>386</v>
      </c>
      <c r="C39" s="854">
        <v>244.08206751238799</v>
      </c>
      <c r="D39" s="820">
        <v>70.324931507060185</v>
      </c>
      <c r="E39" s="823">
        <v>5.138619362</v>
      </c>
      <c r="F39" s="866">
        <v>342.08214761654506</v>
      </c>
      <c r="G39" s="821">
        <v>22.403035809069991</v>
      </c>
      <c r="H39" s="802">
        <v>684.0308018070632</v>
      </c>
      <c r="I39" s="802">
        <v>391.51764392838743</v>
      </c>
      <c r="J39" s="867">
        <v>388.25943272731331</v>
      </c>
      <c r="K39" s="868">
        <v>0</v>
      </c>
      <c r="L39" s="859">
        <v>8.2370000000000001</v>
      </c>
      <c r="M39" s="693">
        <v>14.451454783870002</v>
      </c>
      <c r="N39" s="822">
        <v>802.45553143957068</v>
      </c>
      <c r="O39" s="824">
        <v>1486.4863332466343</v>
      </c>
      <c r="P39" s="869">
        <v>0</v>
      </c>
      <c r="Q39" s="861">
        <v>-7.815970093361102E-14</v>
      </c>
      <c r="R39" s="861">
        <v>0</v>
      </c>
      <c r="S39" s="861">
        <v>0</v>
      </c>
    </row>
    <row r="40" spans="1:19" s="318" customFormat="1" ht="16.5" customHeight="1">
      <c r="A40" s="836"/>
      <c r="B40" s="837" t="s">
        <v>387</v>
      </c>
      <c r="C40" s="854">
        <v>218.69828515917806</v>
      </c>
      <c r="D40" s="820">
        <v>75.095689954678619</v>
      </c>
      <c r="E40" s="823">
        <v>2.1858515330000001</v>
      </c>
      <c r="F40" s="866">
        <v>338.54919286056736</v>
      </c>
      <c r="G40" s="821">
        <v>20.894218907099994</v>
      </c>
      <c r="H40" s="802">
        <v>655.42323841452401</v>
      </c>
      <c r="I40" s="802">
        <v>754.13259311654542</v>
      </c>
      <c r="J40" s="867">
        <v>397.885806515414</v>
      </c>
      <c r="K40" s="868">
        <v>0</v>
      </c>
      <c r="L40" s="859">
        <v>8.5259999999999998</v>
      </c>
      <c r="M40" s="693">
        <v>12.188194733</v>
      </c>
      <c r="N40" s="822">
        <v>1172.7325943649594</v>
      </c>
      <c r="O40" s="824">
        <v>1828.1358327794833</v>
      </c>
      <c r="P40" s="869">
        <v>0</v>
      </c>
      <c r="Q40" s="861">
        <v>3.5527136788005009E-14</v>
      </c>
      <c r="R40" s="861">
        <v>4.6185277824406512E-14</v>
      </c>
      <c r="S40" s="861">
        <v>0</v>
      </c>
    </row>
    <row r="41" spans="1:19" s="318" customFormat="1" ht="16.5" customHeight="1">
      <c r="A41" s="836"/>
      <c r="B41" s="837" t="s">
        <v>388</v>
      </c>
      <c r="C41" s="854">
        <v>251.59124383406808</v>
      </c>
      <c r="D41" s="820">
        <v>91.516760032821722</v>
      </c>
      <c r="E41" s="823">
        <v>2.2524614440000001</v>
      </c>
      <c r="F41" s="866">
        <v>339.58477498155878</v>
      </c>
      <c r="G41" s="821">
        <v>28.123495065740002</v>
      </c>
      <c r="H41" s="802">
        <v>713.06873535818852</v>
      </c>
      <c r="I41" s="802">
        <v>724.25193569003056</v>
      </c>
      <c r="J41" s="867">
        <v>454.2170665018545</v>
      </c>
      <c r="K41" s="868">
        <v>0</v>
      </c>
      <c r="L41" s="859">
        <v>8.5060000000000002</v>
      </c>
      <c r="M41" s="693">
        <v>17.40946738057</v>
      </c>
      <c r="N41" s="822">
        <v>1204.3844695724551</v>
      </c>
      <c r="O41" s="824">
        <v>1917.4532049306436</v>
      </c>
      <c r="P41" s="869">
        <v>0</v>
      </c>
      <c r="Q41" s="861">
        <v>-3.5527136788005009E-14</v>
      </c>
      <c r="R41" s="861">
        <v>1.4921397450962104E-13</v>
      </c>
      <c r="S41" s="861">
        <v>0</v>
      </c>
    </row>
    <row r="42" spans="1:19" s="318" customFormat="1" ht="16.5" customHeight="1">
      <c r="A42" s="836"/>
      <c r="B42" s="837" t="s">
        <v>389</v>
      </c>
      <c r="C42" s="854">
        <v>246.14226053504717</v>
      </c>
      <c r="D42" s="820">
        <v>133.46817821514432</v>
      </c>
      <c r="E42" s="823">
        <v>1.8189080890000002</v>
      </c>
      <c r="F42" s="866">
        <v>335.76206048917913</v>
      </c>
      <c r="G42" s="821">
        <v>30.859127993329999</v>
      </c>
      <c r="H42" s="802">
        <v>748.06053532170063</v>
      </c>
      <c r="I42" s="802">
        <v>716.32194002125459</v>
      </c>
      <c r="J42" s="867">
        <v>446.89998277129001</v>
      </c>
      <c r="K42" s="868">
        <v>0</v>
      </c>
      <c r="L42" s="859">
        <v>8.3420000000000005</v>
      </c>
      <c r="M42" s="693">
        <v>20.065862277760001</v>
      </c>
      <c r="N42" s="822">
        <v>1191.6397850703045</v>
      </c>
      <c r="O42" s="824">
        <v>1939.7003203920051</v>
      </c>
      <c r="P42" s="869">
        <v>0</v>
      </c>
      <c r="Q42" s="861">
        <v>0</v>
      </c>
      <c r="R42" s="861">
        <v>0</v>
      </c>
      <c r="S42" s="861">
        <v>0</v>
      </c>
    </row>
    <row r="43" spans="1:19" s="318" customFormat="1" ht="16.5" customHeight="1">
      <c r="A43" s="836"/>
      <c r="B43" s="837" t="s">
        <v>390</v>
      </c>
      <c r="C43" s="854">
        <v>206.75355457544379</v>
      </c>
      <c r="D43" s="820">
        <v>145.51779257050026</v>
      </c>
      <c r="E43" s="823">
        <v>8.2519756429999997</v>
      </c>
      <c r="F43" s="866">
        <v>350.21712266045125</v>
      </c>
      <c r="G43" s="821">
        <v>32.431977182077475</v>
      </c>
      <c r="H43" s="802">
        <v>743.17242263147273</v>
      </c>
      <c r="I43" s="802">
        <v>714.24325473780664</v>
      </c>
      <c r="J43" s="867">
        <v>454.58751981052285</v>
      </c>
      <c r="K43" s="868">
        <v>0</v>
      </c>
      <c r="L43" s="859">
        <v>8.4740000000000002</v>
      </c>
      <c r="M43" s="693">
        <v>23.642017790590007</v>
      </c>
      <c r="N43" s="822">
        <v>1200.9467923389195</v>
      </c>
      <c r="O43" s="824">
        <v>1944.1192149703925</v>
      </c>
      <c r="P43" s="869">
        <v>0</v>
      </c>
      <c r="Q43" s="861">
        <v>9.2370555648813024E-14</v>
      </c>
      <c r="R43" s="861">
        <v>0</v>
      </c>
      <c r="S43" s="861">
        <v>0</v>
      </c>
    </row>
    <row r="44" spans="1:19" ht="19.5" customHeight="1">
      <c r="A44" s="377" t="s">
        <v>907</v>
      </c>
      <c r="B44" s="217"/>
      <c r="C44" s="217"/>
      <c r="D44" s="217"/>
      <c r="E44" s="217"/>
      <c r="F44" s="217"/>
      <c r="G44" s="217"/>
      <c r="H44" s="217"/>
      <c r="I44" s="217"/>
      <c r="J44" s="217"/>
      <c r="K44" s="217"/>
      <c r="L44" s="217"/>
      <c r="M44" s="217"/>
      <c r="N44" s="217"/>
      <c r="O44" s="804"/>
      <c r="P44" s="804" t="s">
        <v>908</v>
      </c>
    </row>
    <row r="45" spans="1:19">
      <c r="A45" s="378" t="s">
        <v>909</v>
      </c>
      <c r="O45" s="819"/>
      <c r="P45" s="819" t="s">
        <v>910</v>
      </c>
    </row>
    <row r="46" spans="1:19">
      <c r="A46" s="378" t="s">
        <v>911</v>
      </c>
      <c r="O46" s="819"/>
      <c r="P46" s="819" t="s">
        <v>912</v>
      </c>
    </row>
    <row r="47" spans="1:19">
      <c r="A47" s="25" t="s">
        <v>913</v>
      </c>
      <c r="P47" s="819" t="s">
        <v>914</v>
      </c>
    </row>
    <row r="48" spans="1:19">
      <c r="P48" s="819"/>
    </row>
    <row r="49" spans="1:16">
      <c r="A49" s="379" t="s">
        <v>922</v>
      </c>
      <c r="B49" s="3"/>
      <c r="C49" s="3"/>
      <c r="D49" s="3"/>
      <c r="E49" s="3"/>
      <c r="F49" s="3"/>
      <c r="G49" s="3"/>
      <c r="H49" s="3"/>
      <c r="I49" s="3"/>
      <c r="J49" s="3"/>
      <c r="K49" s="3"/>
      <c r="L49" s="3"/>
      <c r="M49" s="3"/>
      <c r="N49" s="3"/>
      <c r="O49" s="3"/>
      <c r="P49" s="3"/>
    </row>
  </sheetData>
  <printOptions horizontalCentered="1" verticalCentered="1"/>
  <pageMargins left="0" right="0" top="0" bottom="0" header="0.5" footer="0.5"/>
  <pageSetup paperSize="9" scale="74" orientation="landscape"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7"/>
  <dimension ref="A1:R49"/>
  <sheetViews>
    <sheetView zoomScale="90" zoomScaleNormal="90" workbookViewId="0">
      <pane ySplit="12" topLeftCell="A40" activePane="bottomLeft" state="frozen"/>
      <selection sqref="A1:XFD1048576"/>
      <selection pane="bottomLeft" sqref="A1:XFD1048576"/>
    </sheetView>
  </sheetViews>
  <sheetFormatPr defaultColWidth="7.85546875" defaultRowHeight="12.75"/>
  <cols>
    <col min="1" max="2" width="9.28515625" style="378" customWidth="1"/>
    <col min="3" max="3" width="10.7109375" style="378" customWidth="1"/>
    <col min="4" max="4" width="12.7109375" style="378" customWidth="1"/>
    <col min="5" max="5" width="13.7109375" style="378" customWidth="1"/>
    <col min="6" max="6" width="12.28515625" style="378" customWidth="1"/>
    <col min="7" max="8" width="10.7109375" style="378" customWidth="1"/>
    <col min="9" max="9" width="14.140625" style="378" customWidth="1"/>
    <col min="10" max="10" width="12.85546875" style="378" customWidth="1"/>
    <col min="11" max="11" width="13.7109375" style="378" customWidth="1"/>
    <col min="12" max="12" width="10.85546875" style="378" customWidth="1"/>
    <col min="13" max="13" width="14.7109375" style="378" customWidth="1"/>
    <col min="14" max="14" width="12.7109375" style="378" customWidth="1"/>
    <col min="15" max="15" width="14.7109375" style="378" customWidth="1"/>
    <col min="16" max="16" width="9.140625" style="378" customWidth="1"/>
    <col min="17" max="16384" width="7.85546875" style="378"/>
  </cols>
  <sheetData>
    <row r="1" spans="1:18" ht="18">
      <c r="A1" s="274" t="s">
        <v>1733</v>
      </c>
      <c r="B1" s="1348"/>
      <c r="C1" s="379"/>
      <c r="D1" s="379"/>
      <c r="E1" s="379"/>
      <c r="F1" s="379"/>
      <c r="G1" s="379"/>
      <c r="H1" s="379"/>
      <c r="I1" s="379"/>
      <c r="J1" s="379"/>
      <c r="K1" s="379"/>
      <c r="L1" s="379"/>
      <c r="M1" s="379"/>
      <c r="N1" s="379"/>
      <c r="O1" s="379"/>
    </row>
    <row r="2" spans="1:18" ht="18">
      <c r="A2" s="1315" t="s">
        <v>923</v>
      </c>
      <c r="B2" s="1348"/>
      <c r="C2" s="379"/>
      <c r="D2" s="379"/>
      <c r="E2" s="379"/>
      <c r="F2" s="379"/>
      <c r="G2" s="379"/>
      <c r="H2" s="379"/>
      <c r="I2" s="379"/>
      <c r="J2" s="379"/>
      <c r="K2" s="379"/>
      <c r="L2" s="379"/>
      <c r="M2" s="379"/>
      <c r="N2" s="379"/>
      <c r="O2" s="379"/>
    </row>
    <row r="3" spans="1:18" ht="18">
      <c r="A3" s="274" t="s">
        <v>924</v>
      </c>
      <c r="B3" s="1348"/>
      <c r="C3" s="379"/>
      <c r="D3" s="379"/>
      <c r="E3" s="379"/>
      <c r="F3" s="379"/>
      <c r="G3" s="379"/>
      <c r="H3" s="379"/>
      <c r="I3" s="379"/>
      <c r="J3" s="379"/>
      <c r="K3" s="379"/>
      <c r="L3" s="379"/>
      <c r="M3" s="379"/>
      <c r="N3" s="379"/>
      <c r="O3" s="379"/>
    </row>
    <row r="4" spans="1:18" ht="18">
      <c r="A4" s="1315" t="s">
        <v>342</v>
      </c>
      <c r="B4" s="1348"/>
      <c r="C4" s="379"/>
      <c r="D4" s="379"/>
      <c r="E4" s="379"/>
      <c r="F4" s="379"/>
      <c r="G4" s="379"/>
      <c r="H4" s="379"/>
      <c r="I4" s="379"/>
      <c r="J4" s="379"/>
      <c r="K4" s="379"/>
      <c r="L4" s="379"/>
      <c r="M4" s="379"/>
      <c r="N4" s="379"/>
      <c r="O4" s="379"/>
    </row>
    <row r="5" spans="1:18" ht="18">
      <c r="A5" s="16" t="s">
        <v>341</v>
      </c>
      <c r="B5" s="1348"/>
      <c r="C5" s="379"/>
      <c r="D5" s="379"/>
      <c r="E5" s="379"/>
      <c r="F5" s="379"/>
      <c r="G5" s="379"/>
      <c r="H5" s="379"/>
      <c r="I5" s="379"/>
      <c r="J5" s="379"/>
      <c r="K5" s="379"/>
      <c r="L5" s="379"/>
      <c r="M5" s="379"/>
      <c r="N5" s="379"/>
      <c r="O5" s="379"/>
    </row>
    <row r="6" spans="1:18" s="145" customFormat="1" ht="15">
      <c r="A6" s="1103" t="s">
        <v>684</v>
      </c>
      <c r="B6" s="384"/>
      <c r="O6" s="1254" t="s">
        <v>685</v>
      </c>
    </row>
    <row r="7" spans="1:18" s="158" customFormat="1" ht="18" customHeight="1">
      <c r="A7" s="1385"/>
      <c r="B7" s="156"/>
      <c r="C7" s="1437" t="s">
        <v>448</v>
      </c>
      <c r="D7" s="171"/>
      <c r="E7" s="157"/>
      <c r="F7" s="157"/>
      <c r="G7" s="1387" t="s">
        <v>446</v>
      </c>
      <c r="H7" s="1388" t="s">
        <v>715</v>
      </c>
      <c r="I7" s="157"/>
      <c r="J7" s="157"/>
      <c r="K7" s="157"/>
      <c r="L7" s="157"/>
      <c r="M7" s="1389" t="s">
        <v>925</v>
      </c>
      <c r="N7" s="1390"/>
      <c r="O7" s="1391" t="s">
        <v>926</v>
      </c>
    </row>
    <row r="8" spans="1:18" s="1393" customFormat="1" ht="18" customHeight="1">
      <c r="A8" s="1392"/>
      <c r="C8" s="1394"/>
      <c r="D8" s="1395" t="s">
        <v>455</v>
      </c>
      <c r="E8" s="1395"/>
      <c r="F8" s="1396"/>
      <c r="G8" s="674"/>
      <c r="H8" s="1392"/>
      <c r="I8" s="1397"/>
      <c r="J8" s="1397"/>
      <c r="K8" s="1395" t="s">
        <v>894</v>
      </c>
      <c r="L8" s="1398"/>
      <c r="M8" s="1399"/>
      <c r="N8" s="1438" t="s">
        <v>733</v>
      </c>
      <c r="O8" s="1391" t="s">
        <v>707</v>
      </c>
    </row>
    <row r="9" spans="1:18" s="1393" customFormat="1" ht="18" customHeight="1">
      <c r="A9" s="24" t="s">
        <v>349</v>
      </c>
      <c r="B9" s="72"/>
      <c r="C9" s="1394" t="s">
        <v>403</v>
      </c>
      <c r="D9" s="1401" t="s">
        <v>687</v>
      </c>
      <c r="E9" s="1395" t="s">
        <v>361</v>
      </c>
      <c r="F9" s="1395" t="s">
        <v>362</v>
      </c>
      <c r="G9" s="369" t="s">
        <v>921</v>
      </c>
      <c r="H9" s="1394" t="s">
        <v>403</v>
      </c>
      <c r="I9" s="1395" t="s">
        <v>751</v>
      </c>
      <c r="J9" s="1395" t="s">
        <v>714</v>
      </c>
      <c r="K9" s="1395" t="s">
        <v>896</v>
      </c>
      <c r="L9" s="369" t="s">
        <v>362</v>
      </c>
      <c r="M9" s="369" t="s">
        <v>352</v>
      </c>
      <c r="N9" s="1400" t="s">
        <v>342</v>
      </c>
      <c r="O9" s="1402" t="s">
        <v>710</v>
      </c>
    </row>
    <row r="10" spans="1:18" s="1393" customFormat="1" ht="18" customHeight="1">
      <c r="A10" s="673" t="s">
        <v>357</v>
      </c>
      <c r="B10" s="1403"/>
      <c r="C10" s="1439"/>
      <c r="D10" s="372" t="s">
        <v>690</v>
      </c>
      <c r="E10" s="372" t="s">
        <v>436</v>
      </c>
      <c r="F10" s="372"/>
      <c r="G10" s="372"/>
      <c r="H10" s="1404"/>
      <c r="I10" s="1403"/>
      <c r="J10" s="1405"/>
      <c r="K10" s="372" t="s">
        <v>900</v>
      </c>
      <c r="L10" s="372"/>
      <c r="M10" s="372"/>
      <c r="N10" s="1406" t="s">
        <v>363</v>
      </c>
      <c r="O10" s="1402" t="s">
        <v>927</v>
      </c>
    </row>
    <row r="11" spans="1:18" s="1393" customFormat="1" ht="18" customHeight="1">
      <c r="A11" s="673"/>
      <c r="B11" s="1403"/>
      <c r="C11" s="1404" t="s">
        <v>376</v>
      </c>
      <c r="D11" s="372" t="s">
        <v>692</v>
      </c>
      <c r="E11" s="372" t="s">
        <v>460</v>
      </c>
      <c r="F11" s="372" t="s">
        <v>370</v>
      </c>
      <c r="G11" s="372" t="s">
        <v>363</v>
      </c>
      <c r="H11" s="1404" t="s">
        <v>376</v>
      </c>
      <c r="I11" s="372" t="s">
        <v>692</v>
      </c>
      <c r="J11" s="372" t="s">
        <v>721</v>
      </c>
      <c r="K11" s="372" t="s">
        <v>905</v>
      </c>
      <c r="L11" s="372" t="s">
        <v>370</v>
      </c>
      <c r="M11" s="372" t="s">
        <v>363</v>
      </c>
      <c r="N11" s="1406" t="s">
        <v>341</v>
      </c>
      <c r="O11" s="1402" t="s">
        <v>6</v>
      </c>
    </row>
    <row r="12" spans="1:18" s="1393" customFormat="1" ht="18" customHeight="1">
      <c r="A12" s="1407"/>
      <c r="B12" s="1408"/>
      <c r="C12" s="1409" t="s">
        <v>718</v>
      </c>
      <c r="D12" s="1410" t="s">
        <v>719</v>
      </c>
      <c r="E12" s="1410" t="s">
        <v>719</v>
      </c>
      <c r="F12" s="1410"/>
      <c r="G12" s="1410"/>
      <c r="H12" s="1409"/>
      <c r="I12" s="1410"/>
      <c r="J12" s="1410"/>
      <c r="K12" s="1410"/>
      <c r="L12" s="1410"/>
      <c r="M12" s="1410"/>
      <c r="N12" s="1440"/>
      <c r="O12" s="1441" t="s">
        <v>722</v>
      </c>
      <c r="P12" s="1442" t="s">
        <v>928</v>
      </c>
    </row>
    <row r="13" spans="1:18" s="303" customFormat="1" ht="20.25" customHeight="1">
      <c r="A13" s="402">
        <v>2012</v>
      </c>
      <c r="B13" s="518"/>
      <c r="C13" s="1418">
        <v>4288.9016102578971</v>
      </c>
      <c r="D13" s="1443">
        <v>1951.9105495390904</v>
      </c>
      <c r="E13" s="1444">
        <v>197.83307358000002</v>
      </c>
      <c r="F13" s="1418">
        <v>1441.255146834616</v>
      </c>
      <c r="G13" s="1417">
        <v>7879.9003802116022</v>
      </c>
      <c r="H13" s="1417">
        <v>12467.46559486431</v>
      </c>
      <c r="I13" s="1443">
        <v>29090.788915756297</v>
      </c>
      <c r="J13" s="1445">
        <v>25939.904299526679</v>
      </c>
      <c r="K13" s="1445">
        <v>30739.397786374466</v>
      </c>
      <c r="L13" s="1446">
        <v>8493.2123033426869</v>
      </c>
      <c r="M13" s="1447">
        <v>106730.81889986443</v>
      </c>
      <c r="N13" s="1448">
        <v>114610.71928007604</v>
      </c>
      <c r="O13" s="1449">
        <v>30953.949112340004</v>
      </c>
      <c r="P13" s="871"/>
      <c r="Q13" s="872"/>
      <c r="R13" s="872"/>
    </row>
    <row r="14" spans="1:18" s="405" customFormat="1" ht="14.25" customHeight="1">
      <c r="A14" s="353">
        <v>2013</v>
      </c>
      <c r="B14" s="573"/>
      <c r="C14" s="731">
        <v>3623.6693757947587</v>
      </c>
      <c r="D14" s="833">
        <v>2283.7869938637982</v>
      </c>
      <c r="E14" s="832">
        <v>253.25596764999997</v>
      </c>
      <c r="F14" s="731">
        <v>1329.7488166310875</v>
      </c>
      <c r="G14" s="713">
        <v>7490.4689224886934</v>
      </c>
      <c r="H14" s="713">
        <v>13433.26233607908</v>
      </c>
      <c r="I14" s="833">
        <v>30054.29257404503</v>
      </c>
      <c r="J14" s="745">
        <v>26234.193175011613</v>
      </c>
      <c r="K14" s="745">
        <v>30765.149373107019</v>
      </c>
      <c r="L14" s="834">
        <v>8708.3058150175857</v>
      </c>
      <c r="M14" s="856">
        <v>109195.16200283056</v>
      </c>
      <c r="N14" s="851">
        <v>116685.67455180922</v>
      </c>
      <c r="O14" s="870">
        <v>32893.619366642386</v>
      </c>
      <c r="P14" s="871"/>
      <c r="Q14" s="872"/>
      <c r="R14" s="872"/>
    </row>
    <row r="15" spans="1:18" s="405" customFormat="1" ht="14.25" customHeight="1">
      <c r="A15" s="353">
        <v>2014</v>
      </c>
      <c r="B15" s="573"/>
      <c r="C15" s="731">
        <v>4101.7786434070913</v>
      </c>
      <c r="D15" s="833">
        <v>1980.8796383770596</v>
      </c>
      <c r="E15" s="832">
        <v>303.20392175999996</v>
      </c>
      <c r="F15" s="731">
        <v>1442.1636000022024</v>
      </c>
      <c r="G15" s="713">
        <v>7828.1258035463543</v>
      </c>
      <c r="H15" s="713">
        <v>17026.003754116344</v>
      </c>
      <c r="I15" s="833">
        <v>30187.880583653205</v>
      </c>
      <c r="J15" s="745">
        <v>20134.598304445677</v>
      </c>
      <c r="K15" s="745">
        <v>24388.491034081944</v>
      </c>
      <c r="L15" s="834">
        <v>9719.4405234928345</v>
      </c>
      <c r="M15" s="856">
        <v>101456.36419979001</v>
      </c>
      <c r="N15" s="851">
        <v>109284.49000333635</v>
      </c>
      <c r="O15" s="870">
        <v>43113.066607355497</v>
      </c>
      <c r="P15" s="871"/>
      <c r="Q15" s="872"/>
      <c r="R15" s="872"/>
    </row>
    <row r="16" spans="1:18" s="405" customFormat="1" ht="14.25" customHeight="1">
      <c r="A16" s="353">
        <v>2015</v>
      </c>
      <c r="B16" s="573"/>
      <c r="C16" s="731">
        <v>4155.8973642631308</v>
      </c>
      <c r="D16" s="833">
        <v>2244.3217847826231</v>
      </c>
      <c r="E16" s="832">
        <v>557.85029289997999</v>
      </c>
      <c r="F16" s="731">
        <v>1684.3095387649748</v>
      </c>
      <c r="G16" s="713">
        <v>8642.3789807107096</v>
      </c>
      <c r="H16" s="713">
        <v>14400.353670004304</v>
      </c>
      <c r="I16" s="833">
        <v>32826.834645538707</v>
      </c>
      <c r="J16" s="745">
        <v>18610.408909573038</v>
      </c>
      <c r="K16" s="745">
        <v>23066.831585622436</v>
      </c>
      <c r="L16" s="834">
        <v>11266.986718537128</v>
      </c>
      <c r="M16" s="856">
        <v>100171.43140135561</v>
      </c>
      <c r="N16" s="851">
        <v>108813.81038206631</v>
      </c>
      <c r="O16" s="870">
        <v>40392.093354963959</v>
      </c>
      <c r="P16" s="871"/>
      <c r="Q16" s="872"/>
      <c r="R16" s="872"/>
    </row>
    <row r="17" spans="1:18" s="405" customFormat="1" ht="14.25" customHeight="1">
      <c r="A17" s="353">
        <v>2016</v>
      </c>
      <c r="B17" s="573"/>
      <c r="C17" s="731">
        <v>4746.2148481857475</v>
      </c>
      <c r="D17" s="833">
        <v>2113.2403939080345</v>
      </c>
      <c r="E17" s="832">
        <v>1060.8250702971472</v>
      </c>
      <c r="F17" s="731">
        <v>1699.8801214784103</v>
      </c>
      <c r="G17" s="713">
        <v>9620.0904338693381</v>
      </c>
      <c r="H17" s="713">
        <v>13303.914467336699</v>
      </c>
      <c r="I17" s="833">
        <v>31391.640382418533</v>
      </c>
      <c r="J17" s="745">
        <v>18279.321972054538</v>
      </c>
      <c r="K17" s="745">
        <v>22184.522629672894</v>
      </c>
      <c r="L17" s="834">
        <v>8256.4896100395872</v>
      </c>
      <c r="M17" s="856">
        <v>93415.835874722252</v>
      </c>
      <c r="N17" s="851">
        <v>103035.94630859156</v>
      </c>
      <c r="O17" s="870">
        <v>46535.74714493865</v>
      </c>
      <c r="P17" s="871"/>
      <c r="Q17" s="872"/>
      <c r="R17" s="872"/>
    </row>
    <row r="18" spans="1:18" s="405" customFormat="1" ht="14.25" customHeight="1">
      <c r="A18" s="353">
        <v>2017</v>
      </c>
      <c r="B18" s="573"/>
      <c r="C18" s="731">
        <v>4909.6252436315808</v>
      </c>
      <c r="D18" s="833">
        <v>2251.7417224396086</v>
      </c>
      <c r="E18" s="832">
        <v>1284.96091062798</v>
      </c>
      <c r="F18" s="731">
        <v>1397.9398180438468</v>
      </c>
      <c r="G18" s="713">
        <v>9844.2276947430182</v>
      </c>
      <c r="H18" s="713">
        <v>13291.045525877065</v>
      </c>
      <c r="I18" s="833">
        <v>34359.9736177546</v>
      </c>
      <c r="J18" s="745">
        <v>17660.062610313737</v>
      </c>
      <c r="K18" s="745">
        <v>20740.934834519554</v>
      </c>
      <c r="L18" s="834">
        <v>8066.308228883714</v>
      </c>
      <c r="M18" s="856">
        <v>94118.319588158673</v>
      </c>
      <c r="N18" s="851">
        <v>103962.49728290168</v>
      </c>
      <c r="O18" s="870">
        <v>36193.963880562238</v>
      </c>
      <c r="P18" s="871"/>
      <c r="Q18" s="872"/>
      <c r="R18" s="872"/>
    </row>
    <row r="19" spans="1:18" s="318" customFormat="1" ht="14.25" customHeight="1">
      <c r="A19" s="836">
        <v>2018</v>
      </c>
      <c r="B19" s="837"/>
      <c r="C19" s="731">
        <v>5420.2943175968157</v>
      </c>
      <c r="D19" s="833">
        <v>3275.7701589037033</v>
      </c>
      <c r="E19" s="832">
        <v>1832.6447111939806</v>
      </c>
      <c r="F19" s="731">
        <v>1549.2170220757091</v>
      </c>
      <c r="G19" s="713">
        <v>12077.946209770211</v>
      </c>
      <c r="H19" s="713">
        <v>7324.3683677793179</v>
      </c>
      <c r="I19" s="833">
        <v>37132.804795031589</v>
      </c>
      <c r="J19" s="745">
        <v>17785.335737111483</v>
      </c>
      <c r="K19" s="745">
        <v>23146.799525543891</v>
      </c>
      <c r="L19" s="834">
        <v>8562.4797149522747</v>
      </c>
      <c r="M19" s="856">
        <v>93951.841699188546</v>
      </c>
      <c r="N19" s="851">
        <v>106029.74090895876</v>
      </c>
      <c r="O19" s="870">
        <v>31236.408948762768</v>
      </c>
      <c r="P19" s="871"/>
      <c r="Q19" s="872"/>
      <c r="R19" s="872"/>
    </row>
    <row r="20" spans="1:18" s="318" customFormat="1" ht="14.25" customHeight="1">
      <c r="A20" s="836">
        <v>2019</v>
      </c>
      <c r="B20" s="837"/>
      <c r="C20" s="731">
        <v>6010.6811165013451</v>
      </c>
      <c r="D20" s="833">
        <v>4243.2354214858224</v>
      </c>
      <c r="E20" s="832">
        <v>2632.3710868021894</v>
      </c>
      <c r="F20" s="731">
        <v>2579.7651829752485</v>
      </c>
      <c r="G20" s="713">
        <v>15466.065807764608</v>
      </c>
      <c r="H20" s="713">
        <v>8727.4714580277359</v>
      </c>
      <c r="I20" s="833">
        <v>41918.477568865375</v>
      </c>
      <c r="J20" s="745">
        <v>17399.551084633415</v>
      </c>
      <c r="K20" s="745">
        <v>21102.807526597131</v>
      </c>
      <c r="L20" s="834">
        <v>6223.6711662691523</v>
      </c>
      <c r="M20" s="856">
        <v>95372.062573938616</v>
      </c>
      <c r="N20" s="851">
        <v>110838.15838170321</v>
      </c>
      <c r="O20" s="870">
        <v>22654.532529911383</v>
      </c>
      <c r="P20" s="871"/>
      <c r="Q20" s="872"/>
      <c r="R20" s="872"/>
    </row>
    <row r="21" spans="1:18" s="318" customFormat="1" ht="14.25" customHeight="1">
      <c r="A21" s="836">
        <v>2020</v>
      </c>
      <c r="B21" s="837"/>
      <c r="C21" s="731">
        <v>6016.8077566676593</v>
      </c>
      <c r="D21" s="833">
        <v>5272.2612619515094</v>
      </c>
      <c r="E21" s="832">
        <v>2417.0435880272876</v>
      </c>
      <c r="F21" s="731">
        <v>2115.0103790412591</v>
      </c>
      <c r="G21" s="713">
        <v>15821.099381571818</v>
      </c>
      <c r="H21" s="713">
        <v>7108.4601407631117</v>
      </c>
      <c r="I21" s="833">
        <v>42558.178215633314</v>
      </c>
      <c r="J21" s="745">
        <v>17840.455292799801</v>
      </c>
      <c r="K21" s="745">
        <v>23333.27764461566</v>
      </c>
      <c r="L21" s="834">
        <v>6417.1589040640201</v>
      </c>
      <c r="M21" s="856">
        <v>97257.653300501712</v>
      </c>
      <c r="N21" s="851">
        <v>113078.75268207354</v>
      </c>
      <c r="O21" s="870">
        <v>17910.917764677652</v>
      </c>
      <c r="P21" s="871"/>
      <c r="Q21" s="872"/>
      <c r="R21" s="872"/>
    </row>
    <row r="22" spans="1:18" s="318" customFormat="1" ht="14.25" customHeight="1">
      <c r="A22" s="1018">
        <v>2021</v>
      </c>
      <c r="B22" s="1373"/>
      <c r="C22" s="1429">
        <v>7715.4358029330979</v>
      </c>
      <c r="D22" s="1450">
        <v>4658.8252680358237</v>
      </c>
      <c r="E22" s="1451">
        <v>2995.6509263517369</v>
      </c>
      <c r="F22" s="1429">
        <v>1862.3682902639407</v>
      </c>
      <c r="G22" s="1428">
        <v>17232.280287584599</v>
      </c>
      <c r="H22" s="1428">
        <v>9475.1649271294482</v>
      </c>
      <c r="I22" s="1450">
        <v>41373.559931209311</v>
      </c>
      <c r="J22" s="1452">
        <v>18324.062489974323</v>
      </c>
      <c r="K22" s="1452">
        <v>26048.76247141455</v>
      </c>
      <c r="L22" s="1453">
        <v>5648.6510886388469</v>
      </c>
      <c r="M22" s="1454">
        <v>100870.38579488648</v>
      </c>
      <c r="N22" s="1455">
        <v>118102.66608247109</v>
      </c>
      <c r="O22" s="1456">
        <v>19771.152572751202</v>
      </c>
      <c r="P22" s="871"/>
      <c r="Q22" s="872"/>
      <c r="R22" s="872"/>
    </row>
    <row r="23" spans="1:18" s="318" customFormat="1" ht="20.25" customHeight="1">
      <c r="A23" s="836">
        <v>2020</v>
      </c>
      <c r="B23" s="837" t="s">
        <v>214</v>
      </c>
      <c r="C23" s="731">
        <v>6016.8077566676593</v>
      </c>
      <c r="D23" s="833">
        <v>5272.2612619515094</v>
      </c>
      <c r="E23" s="832">
        <v>2417.0435880272876</v>
      </c>
      <c r="F23" s="731">
        <v>2115.0103790412591</v>
      </c>
      <c r="G23" s="713">
        <v>15821.099381571818</v>
      </c>
      <c r="H23" s="713">
        <v>7108.4601407631117</v>
      </c>
      <c r="I23" s="833">
        <v>42558.178215633314</v>
      </c>
      <c r="J23" s="745">
        <v>17840.455292799801</v>
      </c>
      <c r="K23" s="745">
        <v>23333.27764461566</v>
      </c>
      <c r="L23" s="834">
        <v>6417.1589040640201</v>
      </c>
      <c r="M23" s="856">
        <v>97257.653300501712</v>
      </c>
      <c r="N23" s="851">
        <v>113078.75268207354</v>
      </c>
      <c r="O23" s="870">
        <v>17910.917764677652</v>
      </c>
      <c r="P23" s="871"/>
      <c r="Q23" s="872"/>
      <c r="R23" s="872"/>
    </row>
    <row r="24" spans="1:18" s="318" customFormat="1" ht="21" customHeight="1">
      <c r="A24" s="836">
        <v>2021</v>
      </c>
      <c r="B24" s="837" t="s">
        <v>211</v>
      </c>
      <c r="C24" s="731">
        <v>6406.5548310917238</v>
      </c>
      <c r="D24" s="833">
        <v>5032.5200194685422</v>
      </c>
      <c r="E24" s="832">
        <v>2937.9306747600017</v>
      </c>
      <c r="F24" s="731">
        <v>1956.0428984751659</v>
      </c>
      <c r="G24" s="713">
        <v>16333.042027306336</v>
      </c>
      <c r="H24" s="713">
        <v>8239.2890915149892</v>
      </c>
      <c r="I24" s="833">
        <v>41978.050634803119</v>
      </c>
      <c r="J24" s="745">
        <v>17094.271516786583</v>
      </c>
      <c r="K24" s="745">
        <v>24796.696624787419</v>
      </c>
      <c r="L24" s="834">
        <v>6012.7520490648476</v>
      </c>
      <c r="M24" s="693">
        <v>98121.169410812756</v>
      </c>
      <c r="N24" s="851">
        <v>114454.21143811589</v>
      </c>
      <c r="O24" s="870">
        <v>17228.564747205335</v>
      </c>
      <c r="P24" s="871"/>
      <c r="Q24" s="872"/>
      <c r="R24" s="872"/>
    </row>
    <row r="25" spans="1:18" s="318" customFormat="1" ht="14.25" customHeight="1">
      <c r="A25" s="836"/>
      <c r="B25" s="837" t="s">
        <v>212</v>
      </c>
      <c r="C25" s="731">
        <v>6894.1747270229334</v>
      </c>
      <c r="D25" s="833">
        <v>5036.3089048618631</v>
      </c>
      <c r="E25" s="832">
        <v>2719.9058826296441</v>
      </c>
      <c r="F25" s="731">
        <v>1956.7926667058794</v>
      </c>
      <c r="G25" s="713">
        <v>16607.18218589032</v>
      </c>
      <c r="H25" s="713">
        <v>8891.2629371303719</v>
      </c>
      <c r="I25" s="833">
        <v>42008.664324127589</v>
      </c>
      <c r="J25" s="745">
        <v>17762.008201596236</v>
      </c>
      <c r="K25" s="745">
        <v>24691.990800426203</v>
      </c>
      <c r="L25" s="834">
        <v>5980.7593503706921</v>
      </c>
      <c r="M25" s="856">
        <v>99334.758240861076</v>
      </c>
      <c r="N25" s="851">
        <v>115941.99042675142</v>
      </c>
      <c r="O25" s="870">
        <v>16737.166353663735</v>
      </c>
      <c r="P25" s="871"/>
      <c r="Q25" s="872"/>
      <c r="R25" s="872"/>
    </row>
    <row r="26" spans="1:18" s="318" customFormat="1" ht="14.25" customHeight="1">
      <c r="A26" s="836"/>
      <c r="B26" s="837" t="s">
        <v>213</v>
      </c>
      <c r="C26" s="731">
        <v>6474.8977760660491</v>
      </c>
      <c r="D26" s="833">
        <v>4763.7327196111291</v>
      </c>
      <c r="E26" s="832">
        <v>2663.4298909637123</v>
      </c>
      <c r="F26" s="731">
        <v>1963.9782436753285</v>
      </c>
      <c r="G26" s="713">
        <v>15866.005026216217</v>
      </c>
      <c r="H26" s="713">
        <v>8888.2524751627352</v>
      </c>
      <c r="I26" s="833">
        <v>41731.403938318988</v>
      </c>
      <c r="J26" s="745">
        <v>18845.56412631927</v>
      </c>
      <c r="K26" s="745">
        <v>23719.185490193719</v>
      </c>
      <c r="L26" s="834">
        <v>5888.9679757000131</v>
      </c>
      <c r="M26" s="856">
        <v>99073.49249631472</v>
      </c>
      <c r="N26" s="851">
        <v>114939.49752253096</v>
      </c>
      <c r="O26" s="870">
        <v>18751.403685135829</v>
      </c>
      <c r="P26" s="871"/>
      <c r="Q26" s="872"/>
      <c r="R26" s="872"/>
    </row>
    <row r="27" spans="1:18" s="318" customFormat="1" ht="14.25" customHeight="1">
      <c r="A27" s="836"/>
      <c r="B27" s="837" t="s">
        <v>214</v>
      </c>
      <c r="C27" s="731">
        <v>7715.4358029330979</v>
      </c>
      <c r="D27" s="833">
        <v>4658.8252680358237</v>
      </c>
      <c r="E27" s="832">
        <v>2995.6509263517369</v>
      </c>
      <c r="F27" s="731">
        <v>1862.3682902639407</v>
      </c>
      <c r="G27" s="713">
        <v>17232.280287584599</v>
      </c>
      <c r="H27" s="713">
        <v>9475.1649271294482</v>
      </c>
      <c r="I27" s="833">
        <v>41373.559931209311</v>
      </c>
      <c r="J27" s="745">
        <v>18324.062489974323</v>
      </c>
      <c r="K27" s="745">
        <v>26048.76247141455</v>
      </c>
      <c r="L27" s="834">
        <v>5648.6510886388469</v>
      </c>
      <c r="M27" s="856">
        <v>100870.38579488648</v>
      </c>
      <c r="N27" s="851">
        <v>118102.66608247109</v>
      </c>
      <c r="O27" s="870">
        <v>19771.152572751202</v>
      </c>
      <c r="P27" s="871"/>
      <c r="Q27" s="872"/>
      <c r="R27" s="872"/>
    </row>
    <row r="28" spans="1:18" s="318" customFormat="1" ht="21" customHeight="1">
      <c r="A28" s="836">
        <v>2022</v>
      </c>
      <c r="B28" s="837" t="s">
        <v>211</v>
      </c>
      <c r="C28" s="731">
        <v>6654.8077176929728</v>
      </c>
      <c r="D28" s="833">
        <v>4954.536022043023</v>
      </c>
      <c r="E28" s="832">
        <v>2731.8581415832696</v>
      </c>
      <c r="F28" s="731">
        <v>1760.9215852090688</v>
      </c>
      <c r="G28" s="713">
        <v>16102.113466528337</v>
      </c>
      <c r="H28" s="713">
        <v>8406.5571772802778</v>
      </c>
      <c r="I28" s="833">
        <v>41456.46999757093</v>
      </c>
      <c r="J28" s="745">
        <v>18195.461240953002</v>
      </c>
      <c r="K28" s="745">
        <v>27869.288237321536</v>
      </c>
      <c r="L28" s="834">
        <v>5946.0883258651229</v>
      </c>
      <c r="M28" s="856">
        <v>101873.95949212086</v>
      </c>
      <c r="N28" s="851">
        <v>117976.07295864921</v>
      </c>
      <c r="O28" s="870">
        <v>19541.458630917266</v>
      </c>
      <c r="P28" s="871"/>
      <c r="Q28" s="872"/>
      <c r="R28" s="872"/>
    </row>
    <row r="29" spans="1:18" s="318" customFormat="1" ht="15">
      <c r="A29" s="836"/>
      <c r="B29" s="837" t="s">
        <v>212</v>
      </c>
      <c r="C29" s="731">
        <v>7003.0790531857647</v>
      </c>
      <c r="D29" s="833">
        <v>4370.1104074169461</v>
      </c>
      <c r="E29" s="832">
        <v>2876.2784635319927</v>
      </c>
      <c r="F29" s="731">
        <v>2462.4414654655616</v>
      </c>
      <c r="G29" s="713">
        <v>16711.909389600263</v>
      </c>
      <c r="H29" s="713">
        <v>10663.873386997788</v>
      </c>
      <c r="I29" s="833">
        <v>42990.070165326681</v>
      </c>
      <c r="J29" s="745">
        <v>18189.0623313</v>
      </c>
      <c r="K29" s="745">
        <v>28449.158573011962</v>
      </c>
      <c r="L29" s="834">
        <v>6509.0671022590795</v>
      </c>
      <c r="M29" s="856">
        <v>106801.40607202551</v>
      </c>
      <c r="N29" s="851">
        <v>123513.3154607027</v>
      </c>
      <c r="O29" s="870">
        <v>20917.91220036921</v>
      </c>
      <c r="P29" s="871"/>
      <c r="Q29" s="872"/>
      <c r="R29" s="872"/>
    </row>
    <row r="30" spans="1:18" s="318" customFormat="1" ht="15">
      <c r="A30" s="1018"/>
      <c r="B30" s="1373" t="s">
        <v>213</v>
      </c>
      <c r="C30" s="1429">
        <v>7837.8775646262748</v>
      </c>
      <c r="D30" s="1450">
        <v>4504.7869531632596</v>
      </c>
      <c r="E30" s="1451">
        <v>3060.8734137506694</v>
      </c>
      <c r="F30" s="1429">
        <v>2810.6243897479735</v>
      </c>
      <c r="G30" s="1428">
        <v>18214.162321288175</v>
      </c>
      <c r="H30" s="1428">
        <v>9920.9013130357635</v>
      </c>
      <c r="I30" s="1450">
        <v>39089.75739635848</v>
      </c>
      <c r="J30" s="1452">
        <v>18601.599193807189</v>
      </c>
      <c r="K30" s="1452">
        <v>27890.654169906549</v>
      </c>
      <c r="L30" s="1453">
        <v>6733.5569649081117</v>
      </c>
      <c r="M30" s="1454">
        <v>102236.6136652061</v>
      </c>
      <c r="N30" s="1455">
        <v>120450.77598649426</v>
      </c>
      <c r="O30" s="1456">
        <v>22733.025526886926</v>
      </c>
      <c r="P30" s="871"/>
      <c r="Q30" s="872"/>
      <c r="R30" s="872"/>
    </row>
    <row r="31" spans="1:18" s="318" customFormat="1" ht="20.25" customHeight="1">
      <c r="A31" s="836">
        <v>2021</v>
      </c>
      <c r="B31" s="837" t="s">
        <v>390</v>
      </c>
      <c r="C31" s="731">
        <v>7143.5611421427202</v>
      </c>
      <c r="D31" s="833">
        <v>4830.9180738200484</v>
      </c>
      <c r="E31" s="832">
        <v>2945.9966463880078</v>
      </c>
      <c r="F31" s="731">
        <v>1872.2292832017981</v>
      </c>
      <c r="G31" s="713">
        <v>16792.661541452577</v>
      </c>
      <c r="H31" s="713">
        <v>7899.4043316053157</v>
      </c>
      <c r="I31" s="833">
        <v>41477.165869299497</v>
      </c>
      <c r="J31" s="745">
        <v>18529.256359772291</v>
      </c>
      <c r="K31" s="745">
        <v>22909.959780620695</v>
      </c>
      <c r="L31" s="834">
        <v>5731.610363949163</v>
      </c>
      <c r="M31" s="856">
        <v>96547.52519586694</v>
      </c>
      <c r="N31" s="851">
        <v>113340.16673731951</v>
      </c>
      <c r="O31" s="870">
        <v>17755.561765399871</v>
      </c>
      <c r="P31" s="871">
        <v>0</v>
      </c>
      <c r="Q31" s="872">
        <v>9.0949470177292824E-12</v>
      </c>
      <c r="R31" s="872">
        <v>0</v>
      </c>
    </row>
    <row r="32" spans="1:18" s="318" customFormat="1" ht="14.25" customHeight="1">
      <c r="A32" s="836"/>
      <c r="B32" s="837" t="s">
        <v>391</v>
      </c>
      <c r="C32" s="731">
        <v>6935.3670847818194</v>
      </c>
      <c r="D32" s="898">
        <v>4879.4099575504006</v>
      </c>
      <c r="E32" s="832">
        <v>2901.180960958367</v>
      </c>
      <c r="F32" s="731">
        <v>1837.4880993727088</v>
      </c>
      <c r="G32" s="713">
        <v>16553.456102663298</v>
      </c>
      <c r="H32" s="713">
        <v>7298.9526262327499</v>
      </c>
      <c r="I32" s="833">
        <v>40937.78961162523</v>
      </c>
      <c r="J32" s="745">
        <v>18297.591436074508</v>
      </c>
      <c r="K32" s="745">
        <v>25182.497209962581</v>
      </c>
      <c r="L32" s="834">
        <v>5729.6565965745385</v>
      </c>
      <c r="M32" s="856">
        <v>97446.622366989614</v>
      </c>
      <c r="N32" s="851">
        <v>114000.06846965289</v>
      </c>
      <c r="O32" s="870">
        <v>17426.163131905574</v>
      </c>
      <c r="P32" s="871">
        <v>0</v>
      </c>
      <c r="Q32" s="872">
        <v>0</v>
      </c>
      <c r="R32" s="872">
        <v>0</v>
      </c>
    </row>
    <row r="33" spans="1:18" s="318" customFormat="1" ht="14.25" customHeight="1">
      <c r="A33" s="836"/>
      <c r="B33" s="837" t="s">
        <v>392</v>
      </c>
      <c r="C33" s="731">
        <v>7715.4358029330979</v>
      </c>
      <c r="D33" s="898">
        <v>4658.8252680358237</v>
      </c>
      <c r="E33" s="832">
        <v>2995.6509263517369</v>
      </c>
      <c r="F33" s="731">
        <v>1862.3682902639407</v>
      </c>
      <c r="G33" s="713">
        <v>17232.280287584599</v>
      </c>
      <c r="H33" s="713">
        <v>9475.1649271294482</v>
      </c>
      <c r="I33" s="833">
        <v>41373.559931209311</v>
      </c>
      <c r="J33" s="745">
        <v>18324.062489974323</v>
      </c>
      <c r="K33" s="745">
        <v>26048.76247141455</v>
      </c>
      <c r="L33" s="834">
        <v>5648.6510886388469</v>
      </c>
      <c r="M33" s="856">
        <v>100870.38579488648</v>
      </c>
      <c r="N33" s="851">
        <v>118102.66608247109</v>
      </c>
      <c r="O33" s="870">
        <v>19771.152572751202</v>
      </c>
      <c r="P33" s="871">
        <v>0</v>
      </c>
      <c r="Q33" s="872">
        <v>0</v>
      </c>
      <c r="R33" s="872">
        <v>0</v>
      </c>
    </row>
    <row r="34" spans="1:18" s="318" customFormat="1" ht="21" customHeight="1">
      <c r="A34" s="836">
        <v>2022</v>
      </c>
      <c r="B34" s="837" t="s">
        <v>393</v>
      </c>
      <c r="C34" s="731">
        <v>7914.8214211955637</v>
      </c>
      <c r="D34" s="898">
        <v>4659.7233927921307</v>
      </c>
      <c r="E34" s="832">
        <v>2869.8384626691036</v>
      </c>
      <c r="F34" s="731">
        <v>1858.2620529244493</v>
      </c>
      <c r="G34" s="713">
        <v>17302.645329581246</v>
      </c>
      <c r="H34" s="713">
        <v>7996.3094245561733</v>
      </c>
      <c r="I34" s="833">
        <v>41441.803880474632</v>
      </c>
      <c r="J34" s="745">
        <v>18025.511763236005</v>
      </c>
      <c r="K34" s="745">
        <v>26895.066851172996</v>
      </c>
      <c r="L34" s="834">
        <v>5684.9644788169344</v>
      </c>
      <c r="M34" s="856">
        <v>100043.74091138675</v>
      </c>
      <c r="N34" s="851">
        <v>117346.30624096798</v>
      </c>
      <c r="O34" s="870">
        <v>18156.356540309858</v>
      </c>
      <c r="P34" s="871">
        <v>0</v>
      </c>
      <c r="Q34" s="872">
        <v>-7.2759576141834259E-12</v>
      </c>
      <c r="R34" s="872">
        <v>0</v>
      </c>
    </row>
    <row r="35" spans="1:18" s="318" customFormat="1" ht="14.25" customHeight="1">
      <c r="A35" s="836"/>
      <c r="B35" s="837" t="s">
        <v>394</v>
      </c>
      <c r="C35" s="731">
        <v>7337.2793587456208</v>
      </c>
      <c r="D35" s="898">
        <v>4884.7203511213211</v>
      </c>
      <c r="E35" s="832">
        <v>2942.3725224706395</v>
      </c>
      <c r="F35" s="731">
        <v>1744.0353548594642</v>
      </c>
      <c r="G35" s="713">
        <v>16908.437587197048</v>
      </c>
      <c r="H35" s="713">
        <v>7376.9790592910313</v>
      </c>
      <c r="I35" s="833">
        <v>41718.579939806179</v>
      </c>
      <c r="J35" s="745">
        <v>18388.457823404897</v>
      </c>
      <c r="K35" s="745">
        <v>26503.995865980181</v>
      </c>
      <c r="L35" s="834">
        <v>6157.9725319908512</v>
      </c>
      <c r="M35" s="856">
        <v>100146.10973360315</v>
      </c>
      <c r="N35" s="851">
        <v>117054.54732080018</v>
      </c>
      <c r="O35" s="870">
        <v>17300.580579275804</v>
      </c>
      <c r="P35" s="871">
        <v>2.2737367544323206E-12</v>
      </c>
      <c r="Q35" s="872">
        <v>7.2759576141834259E-12</v>
      </c>
      <c r="R35" s="872">
        <v>0</v>
      </c>
    </row>
    <row r="36" spans="1:18" s="318" customFormat="1" ht="14.25" customHeight="1">
      <c r="A36" s="836"/>
      <c r="B36" s="837" t="s">
        <v>383</v>
      </c>
      <c r="C36" s="731">
        <v>6654.8077176929728</v>
      </c>
      <c r="D36" s="898">
        <v>4954.536022043023</v>
      </c>
      <c r="E36" s="832">
        <v>2731.8581415832696</v>
      </c>
      <c r="F36" s="731">
        <v>1760.9215852090688</v>
      </c>
      <c r="G36" s="713">
        <v>16102.113466528337</v>
      </c>
      <c r="H36" s="713">
        <v>8406.5571772802778</v>
      </c>
      <c r="I36" s="833">
        <v>41456.46999757093</v>
      </c>
      <c r="J36" s="745">
        <v>18195.461240953002</v>
      </c>
      <c r="K36" s="745">
        <v>27869.288237321536</v>
      </c>
      <c r="L36" s="834">
        <v>5946.0883258651229</v>
      </c>
      <c r="M36" s="856">
        <v>101873.95949212086</v>
      </c>
      <c r="N36" s="851">
        <v>117976.07295864921</v>
      </c>
      <c r="O36" s="870">
        <v>19541.458630917266</v>
      </c>
      <c r="P36" s="871">
        <v>0</v>
      </c>
      <c r="Q36" s="872">
        <v>0</v>
      </c>
      <c r="R36" s="872">
        <v>0</v>
      </c>
    </row>
    <row r="37" spans="1:18" s="318" customFormat="1" ht="14.25" customHeight="1">
      <c r="A37" s="836"/>
      <c r="B37" s="837" t="s">
        <v>384</v>
      </c>
      <c r="C37" s="731">
        <v>7128.6914638722383</v>
      </c>
      <c r="D37" s="898">
        <v>4909.5683443320122</v>
      </c>
      <c r="E37" s="832">
        <v>2940.3021298923836</v>
      </c>
      <c r="F37" s="731">
        <v>2178.2897137317805</v>
      </c>
      <c r="G37" s="713">
        <v>17156.851651828416</v>
      </c>
      <c r="H37" s="713">
        <v>7780.5814811448054</v>
      </c>
      <c r="I37" s="833">
        <v>42166.288184692421</v>
      </c>
      <c r="J37" s="745">
        <v>18440.355959357399</v>
      </c>
      <c r="K37" s="745">
        <v>27304.453024441009</v>
      </c>
      <c r="L37" s="834">
        <v>5872.5734808066372</v>
      </c>
      <c r="M37" s="856">
        <v>101564.42664357227</v>
      </c>
      <c r="N37" s="851">
        <v>118721.31829540068</v>
      </c>
      <c r="O37" s="870">
        <v>19247.317330806578</v>
      </c>
      <c r="P37" s="871">
        <v>0</v>
      </c>
      <c r="Q37" s="872">
        <v>-1.6370904631912708E-11</v>
      </c>
      <c r="R37" s="872">
        <v>0</v>
      </c>
    </row>
    <row r="38" spans="1:18" s="318" customFormat="1" ht="14.25" customHeight="1">
      <c r="A38" s="836"/>
      <c r="B38" s="837" t="s">
        <v>385</v>
      </c>
      <c r="C38" s="731">
        <v>6739.1704392894462</v>
      </c>
      <c r="D38" s="898">
        <v>4951.2216177896426</v>
      </c>
      <c r="E38" s="832">
        <v>3064.1620023836958</v>
      </c>
      <c r="F38" s="731">
        <v>2054.8200053129663</v>
      </c>
      <c r="G38" s="713">
        <v>16809.374064775755</v>
      </c>
      <c r="H38" s="713">
        <v>8325.2950819715024</v>
      </c>
      <c r="I38" s="833">
        <v>41513.658413270408</v>
      </c>
      <c r="J38" s="745">
        <v>18282.69948002532</v>
      </c>
      <c r="K38" s="745">
        <v>28473.578982493513</v>
      </c>
      <c r="L38" s="834">
        <v>6242.5834830178101</v>
      </c>
      <c r="M38" s="856">
        <v>102837.94995390857</v>
      </c>
      <c r="N38" s="851">
        <v>119647.34401868431</v>
      </c>
      <c r="O38" s="870">
        <v>19030.93877784779</v>
      </c>
      <c r="P38" s="871">
        <v>0</v>
      </c>
      <c r="Q38" s="872">
        <v>0</v>
      </c>
      <c r="R38" s="872">
        <v>0</v>
      </c>
    </row>
    <row r="39" spans="1:18" s="318" customFormat="1" ht="14.25" customHeight="1">
      <c r="A39" s="836"/>
      <c r="B39" s="837" t="s">
        <v>386</v>
      </c>
      <c r="C39" s="731">
        <v>7003.0790531857647</v>
      </c>
      <c r="D39" s="898">
        <v>4370.1104074169461</v>
      </c>
      <c r="E39" s="832">
        <v>2876.2784635319927</v>
      </c>
      <c r="F39" s="731">
        <v>2462.4414654655616</v>
      </c>
      <c r="G39" s="713">
        <v>16711.909389600263</v>
      </c>
      <c r="H39" s="713">
        <v>10663.873386997788</v>
      </c>
      <c r="I39" s="833">
        <v>42990.070165326681</v>
      </c>
      <c r="J39" s="745">
        <v>18189.0623313</v>
      </c>
      <c r="K39" s="745">
        <v>28449.158573011962</v>
      </c>
      <c r="L39" s="834">
        <v>6509.0671022590795</v>
      </c>
      <c r="M39" s="856">
        <v>106801.40607202551</v>
      </c>
      <c r="N39" s="851">
        <v>123513.3154607027</v>
      </c>
      <c r="O39" s="870">
        <v>20917.91220036921</v>
      </c>
      <c r="P39" s="871">
        <v>0</v>
      </c>
      <c r="Q39" s="872">
        <v>0</v>
      </c>
      <c r="R39" s="872">
        <v>0</v>
      </c>
    </row>
    <row r="40" spans="1:18" s="318" customFormat="1" ht="14.25" customHeight="1">
      <c r="A40" s="836"/>
      <c r="B40" s="837" t="s">
        <v>387</v>
      </c>
      <c r="C40" s="731">
        <v>6929.4707533579549</v>
      </c>
      <c r="D40" s="898">
        <v>4594.2494768004899</v>
      </c>
      <c r="E40" s="832">
        <v>2844.0015283104003</v>
      </c>
      <c r="F40" s="731">
        <v>2153.0920364773119</v>
      </c>
      <c r="G40" s="713">
        <v>16520.81379494616</v>
      </c>
      <c r="H40" s="713">
        <v>10673.509791436927</v>
      </c>
      <c r="I40" s="833">
        <v>40015.154062844231</v>
      </c>
      <c r="J40" s="745">
        <v>18618.576077655194</v>
      </c>
      <c r="K40" s="745">
        <v>29012.358339880491</v>
      </c>
      <c r="L40" s="834">
        <v>6688.0628447819927</v>
      </c>
      <c r="M40" s="856">
        <v>105007.83574378882</v>
      </c>
      <c r="N40" s="851">
        <v>121528.64953873229</v>
      </c>
      <c r="O40" s="870">
        <v>21564.56818668951</v>
      </c>
      <c r="P40" s="871">
        <v>0</v>
      </c>
      <c r="Q40" s="872">
        <v>0</v>
      </c>
      <c r="R40" s="872">
        <v>0</v>
      </c>
    </row>
    <row r="41" spans="1:18" s="318" customFormat="1" ht="14.25" customHeight="1">
      <c r="A41" s="836"/>
      <c r="B41" s="837" t="s">
        <v>388</v>
      </c>
      <c r="C41" s="731">
        <v>7874.8405668356554</v>
      </c>
      <c r="D41" s="898">
        <v>4607.294794699369</v>
      </c>
      <c r="E41" s="832">
        <v>2975.5695769737108</v>
      </c>
      <c r="F41" s="731">
        <v>2381.2891675456553</v>
      </c>
      <c r="G41" s="713">
        <v>17839.004106054392</v>
      </c>
      <c r="H41" s="713">
        <v>10351.063097583285</v>
      </c>
      <c r="I41" s="833">
        <v>39711.66901019244</v>
      </c>
      <c r="J41" s="745">
        <v>18983.159694446633</v>
      </c>
      <c r="K41" s="745">
        <v>29535.8135860535</v>
      </c>
      <c r="L41" s="834">
        <v>6479.6631450430978</v>
      </c>
      <c r="M41" s="856">
        <v>105061.48316050893</v>
      </c>
      <c r="N41" s="851">
        <v>122900.48726656064</v>
      </c>
      <c r="O41" s="870">
        <v>22031.887451922496</v>
      </c>
      <c r="P41" s="871">
        <v>0</v>
      </c>
      <c r="Q41" s="872">
        <v>0</v>
      </c>
      <c r="R41" s="872">
        <v>0</v>
      </c>
    </row>
    <row r="42" spans="1:18" s="318" customFormat="1" ht="14.25" customHeight="1">
      <c r="A42" s="836"/>
      <c r="B42" s="837" t="s">
        <v>389</v>
      </c>
      <c r="C42" s="731">
        <v>7837.8775646262748</v>
      </c>
      <c r="D42" s="898">
        <v>4504.7869531632596</v>
      </c>
      <c r="E42" s="832">
        <v>3060.8734137506694</v>
      </c>
      <c r="F42" s="731">
        <v>2810.6243897479735</v>
      </c>
      <c r="G42" s="713">
        <v>18214.162321288175</v>
      </c>
      <c r="H42" s="713">
        <v>9920.9013130357635</v>
      </c>
      <c r="I42" s="833">
        <v>39089.75739635848</v>
      </c>
      <c r="J42" s="745">
        <v>18601.599193807189</v>
      </c>
      <c r="K42" s="745">
        <v>27890.654169906549</v>
      </c>
      <c r="L42" s="834">
        <v>6733.5569649081117</v>
      </c>
      <c r="M42" s="856">
        <v>102236.6136652061</v>
      </c>
      <c r="N42" s="851">
        <v>120450.77598649426</v>
      </c>
      <c r="O42" s="870">
        <v>22733.025526886926</v>
      </c>
      <c r="P42" s="871">
        <v>0</v>
      </c>
      <c r="Q42" s="872">
        <v>9.0949470177292824E-12</v>
      </c>
      <c r="R42" s="872">
        <v>0</v>
      </c>
    </row>
    <row r="43" spans="1:18" s="318" customFormat="1" ht="14.25" customHeight="1">
      <c r="A43" s="836"/>
      <c r="B43" s="837" t="s">
        <v>390</v>
      </c>
      <c r="C43" s="731">
        <v>8214.7059157116582</v>
      </c>
      <c r="D43" s="898">
        <v>4533.3131246134008</v>
      </c>
      <c r="E43" s="832">
        <v>2947.0812260545845</v>
      </c>
      <c r="F43" s="731">
        <v>2810.5134800763758</v>
      </c>
      <c r="G43" s="713">
        <v>18505.613746456023</v>
      </c>
      <c r="H43" s="713">
        <v>10291.255406044422</v>
      </c>
      <c r="I43" s="833">
        <v>39845.96710595976</v>
      </c>
      <c r="J43" s="745">
        <v>18725.069770499085</v>
      </c>
      <c r="K43" s="745">
        <v>29023.580896948901</v>
      </c>
      <c r="L43" s="834">
        <v>6739.6620828402647</v>
      </c>
      <c r="M43" s="856">
        <v>104625.68988948243</v>
      </c>
      <c r="N43" s="851">
        <v>123131.30363593846</v>
      </c>
      <c r="O43" s="870">
        <v>21250.163890794101</v>
      </c>
      <c r="P43" s="871">
        <v>0</v>
      </c>
      <c r="Q43" s="872">
        <v>0</v>
      </c>
      <c r="R43" s="872">
        <v>0</v>
      </c>
    </row>
    <row r="44" spans="1:18" ht="20.25" customHeight="1">
      <c r="A44" s="377" t="s">
        <v>929</v>
      </c>
      <c r="B44" s="377"/>
      <c r="C44" s="377"/>
      <c r="D44" s="377"/>
      <c r="E44" s="377"/>
      <c r="F44" s="377"/>
      <c r="G44" s="377"/>
      <c r="H44" s="377"/>
      <c r="I44" s="377"/>
      <c r="J44" s="1170"/>
      <c r="K44" s="377"/>
      <c r="L44" s="377"/>
      <c r="M44" s="1457"/>
      <c r="N44" s="1457"/>
      <c r="O44" s="406" t="s">
        <v>930</v>
      </c>
    </row>
    <row r="45" spans="1:18" ht="14.25" customHeight="1">
      <c r="A45" s="378" t="s">
        <v>931</v>
      </c>
      <c r="J45" s="1168"/>
      <c r="K45" s="25"/>
      <c r="L45" s="1434"/>
      <c r="O45" s="409" t="s">
        <v>932</v>
      </c>
    </row>
    <row r="46" spans="1:18">
      <c r="B46" s="379"/>
      <c r="C46" s="1314"/>
      <c r="D46" s="1169"/>
      <c r="E46" s="1169"/>
      <c r="F46" s="1169"/>
      <c r="G46" s="1169"/>
      <c r="H46" s="1169"/>
      <c r="I46" s="1169"/>
      <c r="J46" s="1169"/>
      <c r="K46" s="1169"/>
      <c r="L46" s="1169"/>
      <c r="M46" s="1317"/>
      <c r="N46" s="1317"/>
      <c r="O46" s="1317"/>
    </row>
    <row r="47" spans="1:18" ht="14.25">
      <c r="A47" s="685" t="s">
        <v>933</v>
      </c>
      <c r="B47" s="685"/>
      <c r="C47" s="685"/>
      <c r="D47" s="685"/>
      <c r="E47" s="685"/>
      <c r="F47" s="685"/>
      <c r="G47" s="685"/>
      <c r="H47" s="685"/>
      <c r="I47" s="685"/>
      <c r="J47" s="685"/>
      <c r="K47" s="685"/>
      <c r="L47" s="685"/>
      <c r="M47" s="685"/>
      <c r="N47" s="685"/>
      <c r="O47" s="685"/>
    </row>
    <row r="48" spans="1:18">
      <c r="A48" s="1168"/>
    </row>
    <row r="49" spans="1:1">
      <c r="A49" s="1458"/>
    </row>
  </sheetData>
  <phoneticPr fontId="0" type="noConversion"/>
  <printOptions horizontalCentered="1" verticalCentered="1"/>
  <pageMargins left="0" right="0" top="0" bottom="0" header="0.511811023622047" footer="0.511811023622047"/>
  <pageSetup paperSize="9"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G121"/>
  <sheetViews>
    <sheetView topLeftCell="A55" zoomScale="90" zoomScaleNormal="90" workbookViewId="0">
      <selection activeCell="C66" sqref="C66"/>
    </sheetView>
  </sheetViews>
  <sheetFormatPr defaultColWidth="9.140625" defaultRowHeight="12.75"/>
  <cols>
    <col min="1" max="1" width="63.85546875" style="378" customWidth="1"/>
    <col min="2" max="6" width="10.7109375" style="378" customWidth="1"/>
    <col min="7" max="7" width="60.7109375" style="378" customWidth="1"/>
    <col min="8" max="16384" width="9.140625" style="378"/>
  </cols>
  <sheetData>
    <row r="1" spans="1:7" s="1776" customFormat="1" ht="20.25" customHeight="1">
      <c r="A1" s="1774" t="s">
        <v>202</v>
      </c>
      <c r="B1" s="1775"/>
      <c r="C1" s="1775"/>
      <c r="D1" s="1775"/>
      <c r="E1" s="1775"/>
      <c r="F1" s="1775"/>
      <c r="G1" s="1775"/>
    </row>
    <row r="2" spans="1:7" s="1776" customFormat="1" ht="18">
      <c r="A2" s="1777" t="s">
        <v>203</v>
      </c>
      <c r="B2" s="1775"/>
      <c r="C2" s="1775"/>
      <c r="D2" s="1775"/>
      <c r="E2" s="1775"/>
      <c r="F2" s="1775"/>
      <c r="G2" s="1775"/>
    </row>
    <row r="4" spans="1:7" s="1776" customFormat="1" ht="18" customHeight="1">
      <c r="A4" s="1974" t="s">
        <v>204</v>
      </c>
      <c r="B4" s="1778">
        <v>2021</v>
      </c>
      <c r="C4" s="1778"/>
      <c r="D4" s="1778">
        <v>2022</v>
      </c>
      <c r="E4" s="1778"/>
      <c r="F4" s="1778"/>
      <c r="G4" s="1977" t="s">
        <v>205</v>
      </c>
    </row>
    <row r="5" spans="1:7" s="1780" customFormat="1" ht="14.85" customHeight="1">
      <c r="A5" s="1975"/>
      <c r="B5" s="1779" t="s">
        <v>206</v>
      </c>
      <c r="C5" s="1779" t="s">
        <v>206</v>
      </c>
      <c r="D5" s="1779" t="s">
        <v>206</v>
      </c>
      <c r="E5" s="1779" t="s">
        <v>206</v>
      </c>
      <c r="F5" s="1779" t="s">
        <v>206</v>
      </c>
      <c r="G5" s="1978"/>
    </row>
    <row r="6" spans="1:7" s="1780" customFormat="1" ht="14.85" customHeight="1">
      <c r="A6" s="1975"/>
      <c r="B6" s="1781" t="s">
        <v>209</v>
      </c>
      <c r="C6" s="1781" t="s">
        <v>210</v>
      </c>
      <c r="D6" s="1781" t="s">
        <v>207</v>
      </c>
      <c r="E6" s="1781" t="s">
        <v>208</v>
      </c>
      <c r="F6" s="1781" t="s">
        <v>209</v>
      </c>
      <c r="G6" s="1978"/>
    </row>
    <row r="7" spans="1:7" s="1776" customFormat="1" ht="14.85" customHeight="1">
      <c r="A7" s="1976"/>
      <c r="B7" s="1782" t="s">
        <v>213</v>
      </c>
      <c r="C7" s="1782" t="s">
        <v>214</v>
      </c>
      <c r="D7" s="1782" t="s">
        <v>211</v>
      </c>
      <c r="E7" s="1782" t="s">
        <v>212</v>
      </c>
      <c r="F7" s="1782" t="s">
        <v>213</v>
      </c>
      <c r="G7" s="1979"/>
    </row>
    <row r="8" spans="1:7" ht="20.25" customHeight="1">
      <c r="A8" s="1783" t="s">
        <v>215</v>
      </c>
      <c r="B8" s="1784"/>
      <c r="C8" s="1784"/>
      <c r="D8" s="1784"/>
      <c r="E8" s="1784"/>
      <c r="F8" s="1784"/>
      <c r="G8" s="1785" t="s">
        <v>216</v>
      </c>
    </row>
    <row r="9" spans="1:7" ht="14.25" customHeight="1">
      <c r="A9" s="1786" t="s">
        <v>217</v>
      </c>
      <c r="B9" s="736">
        <v>4349.6000000000004</v>
      </c>
      <c r="C9" s="736">
        <v>4129.6000000000004</v>
      </c>
      <c r="D9" s="736">
        <v>4382</v>
      </c>
      <c r="E9" s="736">
        <v>4361.8999999999996</v>
      </c>
      <c r="F9" s="736">
        <v>4991.8999999999996</v>
      </c>
      <c r="G9" s="1787" t="s">
        <v>218</v>
      </c>
    </row>
    <row r="10" spans="1:7" ht="20.25" customHeight="1">
      <c r="A10" s="1788" t="s">
        <v>219</v>
      </c>
      <c r="B10" s="860"/>
      <c r="C10" s="860"/>
      <c r="D10" s="860"/>
      <c r="E10" s="860"/>
      <c r="F10" s="860"/>
      <c r="G10" s="1789" t="s">
        <v>220</v>
      </c>
    </row>
    <row r="11" spans="1:7" ht="14.25" customHeight="1">
      <c r="A11" s="1790" t="s">
        <v>221</v>
      </c>
      <c r="B11" s="736">
        <v>3139.7978690876635</v>
      </c>
      <c r="C11" s="736">
        <v>3224.7311850976498</v>
      </c>
      <c r="D11" s="736">
        <v>3299.4302191045917</v>
      </c>
      <c r="E11" s="736">
        <v>3357.9380940448968</v>
      </c>
      <c r="F11" s="736">
        <v>3153.5634560064846</v>
      </c>
      <c r="G11" s="1787" t="s">
        <v>222</v>
      </c>
    </row>
    <row r="12" spans="1:7" ht="14.25" customHeight="1">
      <c r="A12" s="1786" t="s">
        <v>223</v>
      </c>
      <c r="B12" s="736">
        <v>2.1959536798817312</v>
      </c>
      <c r="C12" s="736">
        <v>2.7050568078341164</v>
      </c>
      <c r="D12" s="736">
        <v>2.3164421999621627</v>
      </c>
      <c r="E12" s="736">
        <v>1.7732720819955128</v>
      </c>
      <c r="F12" s="736">
        <v>-6.0863134552974198</v>
      </c>
      <c r="G12" s="1791" t="s">
        <v>1756</v>
      </c>
    </row>
    <row r="13" spans="1:7" ht="14.25" customHeight="1">
      <c r="A13" s="1790" t="s">
        <v>224</v>
      </c>
      <c r="B13" s="736">
        <v>13433.038808612899</v>
      </c>
      <c r="C13" s="736">
        <v>13465.43182192886</v>
      </c>
      <c r="D13" s="736">
        <v>13493.139489176849</v>
      </c>
      <c r="E13" s="736">
        <v>13802.381435899826</v>
      </c>
      <c r="F13" s="736">
        <v>14050.008869282421</v>
      </c>
      <c r="G13" s="1787" t="s">
        <v>225</v>
      </c>
    </row>
    <row r="14" spans="1:7" ht="14.25" customHeight="1">
      <c r="A14" s="1786" t="s">
        <v>223</v>
      </c>
      <c r="B14" s="736">
        <v>-0.31779101490519285</v>
      </c>
      <c r="C14" s="736">
        <v>0.24114434401240287</v>
      </c>
      <c r="D14" s="736">
        <v>0.2057688725798314</v>
      </c>
      <c r="E14" s="736">
        <v>2.291845770741697</v>
      </c>
      <c r="F14" s="736">
        <v>1.7940920886197147</v>
      </c>
      <c r="G14" s="1792" t="s">
        <v>1756</v>
      </c>
    </row>
    <row r="15" spans="1:7" ht="14.25" customHeight="1">
      <c r="A15" s="1786" t="s">
        <v>226</v>
      </c>
      <c r="B15" s="736">
        <v>91.915074142282847</v>
      </c>
      <c r="C15" s="736">
        <v>92.136722144871769</v>
      </c>
      <c r="D15" s="736">
        <v>92.326310839261282</v>
      </c>
      <c r="E15" s="736">
        <v>94.442287489512736</v>
      </c>
      <c r="F15" s="736">
        <v>96.136669097673561</v>
      </c>
      <c r="G15" s="1793" t="s">
        <v>227</v>
      </c>
    </row>
    <row r="16" spans="1:7" ht="14.25" customHeight="1">
      <c r="A16" s="1790" t="s">
        <v>228</v>
      </c>
      <c r="B16" s="736">
        <v>14747.514460334802</v>
      </c>
      <c r="C16" s="736">
        <v>14884.212361565633</v>
      </c>
      <c r="D16" s="736">
        <v>15022.618357992074</v>
      </c>
      <c r="E16" s="736">
        <v>15265.101153962421</v>
      </c>
      <c r="F16" s="736">
        <v>15288.196908616415</v>
      </c>
      <c r="G16" s="1787" t="s">
        <v>229</v>
      </c>
    </row>
    <row r="17" spans="1:7" ht="14.25" customHeight="1">
      <c r="A17" s="1786" t="s">
        <v>223</v>
      </c>
      <c r="B17" s="736">
        <v>-5.8915810697920463E-2</v>
      </c>
      <c r="C17" s="736">
        <v>0.9269216287157841</v>
      </c>
      <c r="D17" s="736">
        <v>0.92988458552121178</v>
      </c>
      <c r="E17" s="736">
        <v>1.6141180597944533</v>
      </c>
      <c r="F17" s="736">
        <v>0.15129775047706698</v>
      </c>
      <c r="G17" s="1792" t="s">
        <v>1756</v>
      </c>
    </row>
    <row r="18" spans="1:7" ht="20.25" customHeight="1">
      <c r="A18" s="1788" t="s">
        <v>230</v>
      </c>
      <c r="B18" s="860"/>
      <c r="C18" s="860"/>
      <c r="D18" s="860"/>
      <c r="E18" s="860"/>
      <c r="F18" s="860"/>
      <c r="G18" s="1789" t="s">
        <v>231</v>
      </c>
    </row>
    <row r="19" spans="1:7" ht="14.25" customHeight="1">
      <c r="A19" s="1790" t="s">
        <v>232</v>
      </c>
      <c r="B19" s="736">
        <v>211667.65955267788</v>
      </c>
      <c r="C19" s="736">
        <v>217501.64823502745</v>
      </c>
      <c r="D19" s="736">
        <v>215982.69909771878</v>
      </c>
      <c r="E19" s="736">
        <v>225102.74176570191</v>
      </c>
      <c r="F19" s="736">
        <v>220443.40542119625</v>
      </c>
      <c r="G19" s="1787" t="s">
        <v>233</v>
      </c>
    </row>
    <row r="20" spans="1:7" ht="14.25" customHeight="1">
      <c r="A20" s="1786" t="s">
        <v>226</v>
      </c>
      <c r="B20" s="736">
        <v>544.57139787051597</v>
      </c>
      <c r="C20" s="736">
        <v>559.58088670136499</v>
      </c>
      <c r="D20" s="736">
        <v>555.6729857175942</v>
      </c>
      <c r="E20" s="736">
        <v>579.13672313897519</v>
      </c>
      <c r="F20" s="736">
        <v>567.14934012714161</v>
      </c>
      <c r="G20" s="1793" t="s">
        <v>227</v>
      </c>
    </row>
    <row r="21" spans="1:7" ht="14.25" customHeight="1">
      <c r="A21" s="1790" t="s">
        <v>234</v>
      </c>
      <c r="B21" s="736">
        <v>96728.162030146937</v>
      </c>
      <c r="C21" s="736">
        <v>99398.932152556357</v>
      </c>
      <c r="D21" s="736">
        <v>98006.626139069573</v>
      </c>
      <c r="E21" s="736">
        <v>101589.43630499921</v>
      </c>
      <c r="F21" s="736">
        <v>99992.629434702001</v>
      </c>
      <c r="G21" s="1787" t="s">
        <v>235</v>
      </c>
    </row>
    <row r="22" spans="1:7" ht="14.25" customHeight="1">
      <c r="A22" s="1786" t="s">
        <v>226</v>
      </c>
      <c r="B22" s="736">
        <v>248.85894482663531</v>
      </c>
      <c r="C22" s="736">
        <v>255.73021189702749</v>
      </c>
      <c r="D22" s="736">
        <v>252.14813406033593</v>
      </c>
      <c r="E22" s="736">
        <v>261.36586691800676</v>
      </c>
      <c r="F22" s="736">
        <v>257.25765619122552</v>
      </c>
      <c r="G22" s="1793" t="s">
        <v>227</v>
      </c>
    </row>
    <row r="23" spans="1:7" ht="14.25" customHeight="1">
      <c r="A23" s="1790" t="s">
        <v>236</v>
      </c>
      <c r="B23" s="736">
        <v>114939.49752253096</v>
      </c>
      <c r="C23" s="736">
        <v>118102.66608247109</v>
      </c>
      <c r="D23" s="736">
        <v>117976.07295864921</v>
      </c>
      <c r="E23" s="736">
        <v>123513.3154607027</v>
      </c>
      <c r="F23" s="736">
        <v>120450.77598649426</v>
      </c>
      <c r="G23" s="1787" t="s">
        <v>237</v>
      </c>
    </row>
    <row r="24" spans="1:7" ht="14.25" customHeight="1">
      <c r="A24" s="1786" t="s">
        <v>226</v>
      </c>
      <c r="B24" s="736">
        <v>295.71245304388071</v>
      </c>
      <c r="C24" s="736">
        <v>303.85054616602804</v>
      </c>
      <c r="D24" s="736">
        <v>303.52485165725818</v>
      </c>
      <c r="E24" s="736">
        <v>317.77088194863035</v>
      </c>
      <c r="F24" s="736">
        <v>309.89168393591615</v>
      </c>
      <c r="G24" s="1793" t="s">
        <v>227</v>
      </c>
    </row>
    <row r="25" spans="1:7" ht="14.25" customHeight="1">
      <c r="A25" s="1790" t="s">
        <v>238</v>
      </c>
      <c r="B25" s="736">
        <v>32880.961180454273</v>
      </c>
      <c r="C25" s="736">
        <v>34554.835450007035</v>
      </c>
      <c r="D25" s="736">
        <v>34152.756174132235</v>
      </c>
      <c r="E25" s="736">
        <v>35258.728046360229</v>
      </c>
      <c r="F25" s="736">
        <v>35203.599838586575</v>
      </c>
      <c r="G25" s="1787" t="s">
        <v>239</v>
      </c>
    </row>
    <row r="26" spans="1:7" ht="14.25" customHeight="1">
      <c r="A26" s="1786" t="s">
        <v>226</v>
      </c>
      <c r="B26" s="736">
        <v>84.595025197554421</v>
      </c>
      <c r="C26" s="736">
        <v>88.901512323439519</v>
      </c>
      <c r="D26" s="736">
        <v>87.867056357040866</v>
      </c>
      <c r="E26" s="736">
        <v>90.712463396252645</v>
      </c>
      <c r="F26" s="736">
        <v>90.570631407214535</v>
      </c>
      <c r="G26" s="1793" t="s">
        <v>227</v>
      </c>
    </row>
    <row r="27" spans="1:7" ht="14.25" customHeight="1">
      <c r="A27" s="1790" t="s">
        <v>240</v>
      </c>
      <c r="B27" s="736">
        <v>75355.560370950581</v>
      </c>
      <c r="C27" s="736">
        <v>76078.554727566807</v>
      </c>
      <c r="D27" s="736">
        <v>76583.542885400529</v>
      </c>
      <c r="E27" s="736">
        <v>78855.331393321772</v>
      </c>
      <c r="F27" s="736">
        <v>81717.068509494158</v>
      </c>
      <c r="G27" s="1787" t="s">
        <v>241</v>
      </c>
    </row>
    <row r="28" spans="1:7" ht="14.25" customHeight="1">
      <c r="A28" s="1786" t="s">
        <v>226</v>
      </c>
      <c r="B28" s="736">
        <v>193.87223789996051</v>
      </c>
      <c r="C28" s="736">
        <v>195.73233333573495</v>
      </c>
      <c r="D28" s="736">
        <v>197.03154979421868</v>
      </c>
      <c r="E28" s="736">
        <v>202.87633045669372</v>
      </c>
      <c r="F28" s="736">
        <v>210.23891095191618</v>
      </c>
      <c r="G28" s="1793" t="s">
        <v>227</v>
      </c>
    </row>
    <row r="29" spans="1:7" ht="14.25" customHeight="1">
      <c r="A29" s="1794" t="s">
        <v>242</v>
      </c>
      <c r="B29" s="736">
        <v>145378.03210050921</v>
      </c>
      <c r="C29" s="736">
        <v>149140.93805809924</v>
      </c>
      <c r="D29" s="736">
        <v>148243.70556382646</v>
      </c>
      <c r="E29" s="736">
        <v>153439.23068379</v>
      </c>
      <c r="F29" s="736">
        <v>148510.66488176069</v>
      </c>
      <c r="G29" s="1787" t="s">
        <v>243</v>
      </c>
    </row>
    <row r="30" spans="1:7" ht="14.25" customHeight="1">
      <c r="A30" s="1795" t="s">
        <v>244</v>
      </c>
      <c r="B30" s="736">
        <v>68.682212676107412</v>
      </c>
      <c r="C30" s="736">
        <v>68.570026603633309</v>
      </c>
      <c r="D30" s="736">
        <v>68.636842757833747</v>
      </c>
      <c r="E30" s="736">
        <v>68.164087865041267</v>
      </c>
      <c r="F30" s="736">
        <v>67.369066721685186</v>
      </c>
      <c r="G30" s="1793" t="s">
        <v>245</v>
      </c>
    </row>
    <row r="31" spans="1:7" ht="14.25" customHeight="1">
      <c r="A31" s="1786" t="s">
        <v>226</v>
      </c>
      <c r="B31" s="736">
        <v>374.02368565867891</v>
      </c>
      <c r="C31" s="736">
        <v>383.70476287997309</v>
      </c>
      <c r="D31" s="736">
        <v>381.39639345474507</v>
      </c>
      <c r="E31" s="736">
        <v>394.76326481917187</v>
      </c>
      <c r="F31" s="736">
        <v>382.08321736185133</v>
      </c>
      <c r="G31" s="1793" t="s">
        <v>227</v>
      </c>
    </row>
    <row r="32" spans="1:7" ht="14.25" customHeight="1">
      <c r="A32" s="1790" t="s">
        <v>246</v>
      </c>
      <c r="B32" s="736">
        <v>28109.888929619035</v>
      </c>
      <c r="C32" s="736">
        <v>29130.953017474363</v>
      </c>
      <c r="D32" s="736">
        <v>28334.207629748344</v>
      </c>
      <c r="E32" s="736">
        <v>28097.340217072429</v>
      </c>
      <c r="F32" s="736">
        <v>28417.058680897146</v>
      </c>
      <c r="G32" s="1787" t="s">
        <v>247</v>
      </c>
    </row>
    <row r="33" spans="1:7" ht="14.25" customHeight="1">
      <c r="A33" s="1795" t="s">
        <v>248</v>
      </c>
      <c r="B33" s="1796">
        <v>13.280200191670428</v>
      </c>
      <c r="C33" s="1796">
        <v>13.393440120507087</v>
      </c>
      <c r="D33" s="1796">
        <v>13.118739486133039</v>
      </c>
      <c r="E33" s="1796">
        <v>12.482007103368618</v>
      </c>
      <c r="F33" s="1796">
        <v>12.890863587686514</v>
      </c>
      <c r="G33" s="1797" t="s">
        <v>249</v>
      </c>
    </row>
    <row r="34" spans="1:7" ht="20.25" customHeight="1">
      <c r="A34" s="1788" t="s">
        <v>250</v>
      </c>
      <c r="B34" s="860"/>
      <c r="C34" s="860"/>
      <c r="D34" s="860"/>
      <c r="E34" s="860"/>
      <c r="F34" s="860"/>
      <c r="G34" s="1789" t="s">
        <v>29</v>
      </c>
    </row>
    <row r="35" spans="1:7" ht="14.25" customHeight="1">
      <c r="A35" s="1790" t="s">
        <v>251</v>
      </c>
      <c r="B35" s="736">
        <v>-1894.0355497246092</v>
      </c>
      <c r="C35" s="736">
        <v>-1493.9619543455665</v>
      </c>
      <c r="D35" s="736">
        <v>-2263.3095677764813</v>
      </c>
      <c r="E35" s="736">
        <v>-2508.3485345297104</v>
      </c>
      <c r="F35" s="736">
        <v>-2478.3508893801791</v>
      </c>
      <c r="G35" s="1787" t="s">
        <v>252</v>
      </c>
    </row>
    <row r="36" spans="1:7" ht="14.25" customHeight="1">
      <c r="A36" s="1790" t="s">
        <v>253</v>
      </c>
      <c r="B36" s="736">
        <v>14162.074844646417</v>
      </c>
      <c r="C36" s="736">
        <v>14122.690778584307</v>
      </c>
      <c r="D36" s="736">
        <v>14053.775319553026</v>
      </c>
      <c r="E36" s="736">
        <v>14399.98589168396</v>
      </c>
      <c r="F36" s="736">
        <v>14735.125361150576</v>
      </c>
      <c r="G36" s="1787" t="s">
        <v>254</v>
      </c>
    </row>
    <row r="37" spans="1:7" ht="14.25" customHeight="1">
      <c r="A37" s="1786" t="s">
        <v>226</v>
      </c>
      <c r="B37" s="736">
        <v>96.903476413662588</v>
      </c>
      <c r="C37" s="736">
        <v>96.633992389705</v>
      </c>
      <c r="D37" s="736">
        <v>96.162440895165417</v>
      </c>
      <c r="E37" s="736">
        <v>98.531374005509278</v>
      </c>
      <c r="F37" s="736">
        <v>100.82455350293455</v>
      </c>
      <c r="G37" s="1793" t="s">
        <v>227</v>
      </c>
    </row>
    <row r="38" spans="1:7" ht="14.25" customHeight="1">
      <c r="A38" s="1798" t="s">
        <v>255</v>
      </c>
      <c r="B38" s="736">
        <v>10730.63662614669</v>
      </c>
      <c r="C38" s="736">
        <v>10906.303339064274</v>
      </c>
      <c r="D38" s="736">
        <v>11072.258362172841</v>
      </c>
      <c r="E38" s="736">
        <v>11345.7369195418</v>
      </c>
      <c r="F38" s="736">
        <v>11549.179200367475</v>
      </c>
      <c r="G38" s="1787" t="s">
        <v>256</v>
      </c>
    </row>
    <row r="39" spans="1:7" ht="14.25" customHeight="1">
      <c r="A39" s="1786" t="s">
        <v>226</v>
      </c>
      <c r="B39" s="736">
        <v>73.42398657061689</v>
      </c>
      <c r="C39" s="736">
        <v>74.625979594845944</v>
      </c>
      <c r="D39" s="736">
        <v>75.761520738635966</v>
      </c>
      <c r="E39" s="736">
        <v>77.63278771217999</v>
      </c>
      <c r="F39" s="736">
        <v>79.024834038568741</v>
      </c>
      <c r="G39" s="1793" t="s">
        <v>227</v>
      </c>
    </row>
    <row r="40" spans="1:7" s="1776" customFormat="1" ht="20.25" customHeight="1">
      <c r="A40" s="1799" t="s">
        <v>257</v>
      </c>
      <c r="B40" s="1800"/>
      <c r="C40" s="1800"/>
      <c r="D40" s="1800"/>
      <c r="E40" s="1800"/>
      <c r="F40" s="1800"/>
      <c r="G40" s="1801" t="s">
        <v>258</v>
      </c>
    </row>
    <row r="41" spans="1:7" ht="14.25" customHeight="1">
      <c r="A41" s="1802"/>
      <c r="B41" s="1169"/>
      <c r="C41" s="1169"/>
      <c r="D41" s="1169"/>
      <c r="E41" s="1169"/>
      <c r="F41" s="1169"/>
      <c r="G41" s="1803"/>
    </row>
    <row r="42" spans="1:7" ht="14.25" customHeight="1">
      <c r="A42" s="1802"/>
      <c r="B42" s="885"/>
      <c r="C42" s="885"/>
      <c r="D42" s="885"/>
      <c r="E42" s="885"/>
      <c r="F42" s="885"/>
      <c r="G42" s="1803"/>
    </row>
    <row r="43" spans="1:7" ht="14.25" customHeight="1">
      <c r="A43" s="1802"/>
      <c r="G43" s="1803"/>
    </row>
    <row r="44" spans="1:7" ht="14.25" customHeight="1">
      <c r="A44" s="1802"/>
      <c r="G44" s="1803"/>
    </row>
    <row r="45" spans="1:7" s="1776" customFormat="1" ht="20.25" customHeight="1">
      <c r="A45" s="1774" t="s">
        <v>202</v>
      </c>
      <c r="B45" s="1775"/>
      <c r="C45" s="1775"/>
      <c r="D45" s="1775"/>
      <c r="E45" s="1775"/>
      <c r="F45" s="1775"/>
      <c r="G45" s="1775"/>
    </row>
    <row r="46" spans="1:7" s="1776" customFormat="1" ht="18">
      <c r="A46" s="1777" t="s">
        <v>203</v>
      </c>
      <c r="B46" s="1775"/>
      <c r="C46" s="1775"/>
      <c r="D46" s="1775"/>
      <c r="E46" s="1775"/>
      <c r="F46" s="1775"/>
      <c r="G46" s="1775"/>
    </row>
    <row r="48" spans="1:7" s="1776" customFormat="1" ht="18" customHeight="1">
      <c r="A48" s="1974" t="s">
        <v>204</v>
      </c>
      <c r="B48" s="1778">
        <v>2021</v>
      </c>
      <c r="C48" s="1778"/>
      <c r="D48" s="1778">
        <v>2022</v>
      </c>
      <c r="E48" s="1778"/>
      <c r="F48" s="1778"/>
      <c r="G48" s="1977" t="s">
        <v>205</v>
      </c>
    </row>
    <row r="49" spans="1:7" s="1780" customFormat="1" ht="14.85" customHeight="1">
      <c r="A49" s="1975"/>
      <c r="B49" s="1779" t="s">
        <v>206</v>
      </c>
      <c r="C49" s="1779" t="s">
        <v>206</v>
      </c>
      <c r="D49" s="1779" t="s">
        <v>206</v>
      </c>
      <c r="E49" s="1779" t="s">
        <v>206</v>
      </c>
      <c r="F49" s="1779" t="s">
        <v>206</v>
      </c>
      <c r="G49" s="1978"/>
    </row>
    <row r="50" spans="1:7" s="1780" customFormat="1" ht="14.85" customHeight="1">
      <c r="A50" s="1975"/>
      <c r="B50" s="1781" t="s">
        <v>209</v>
      </c>
      <c r="C50" s="1781" t="s">
        <v>210</v>
      </c>
      <c r="D50" s="1781" t="s">
        <v>207</v>
      </c>
      <c r="E50" s="1781" t="s">
        <v>208</v>
      </c>
      <c r="F50" s="1781" t="s">
        <v>209</v>
      </c>
      <c r="G50" s="1978"/>
    </row>
    <row r="51" spans="1:7" s="1776" customFormat="1" ht="14.85" customHeight="1">
      <c r="A51" s="1976"/>
      <c r="B51" s="1782" t="s">
        <v>213</v>
      </c>
      <c r="C51" s="1782" t="s">
        <v>214</v>
      </c>
      <c r="D51" s="1782" t="s">
        <v>211</v>
      </c>
      <c r="E51" s="1782" t="s">
        <v>212</v>
      </c>
      <c r="F51" s="1782" t="s">
        <v>213</v>
      </c>
      <c r="G51" s="1979"/>
    </row>
    <row r="52" spans="1:7" ht="20.25" customHeight="1">
      <c r="A52" s="1788" t="s">
        <v>259</v>
      </c>
      <c r="B52" s="1804"/>
      <c r="C52" s="1804"/>
      <c r="D52" s="1804"/>
      <c r="E52" s="1804"/>
      <c r="F52" s="1804"/>
      <c r="G52" s="1789" t="s">
        <v>260</v>
      </c>
    </row>
    <row r="53" spans="1:7" ht="14.25" customHeight="1">
      <c r="A53" s="1790" t="s">
        <v>261</v>
      </c>
      <c r="B53" s="1805">
        <v>4.5400247103932365</v>
      </c>
      <c r="C53" s="1805">
        <v>4.262952108560965</v>
      </c>
      <c r="D53" s="1805">
        <v>4.5752325003336241</v>
      </c>
      <c r="E53" s="1805">
        <v>4.9602134684238015</v>
      </c>
      <c r="F53" s="1805">
        <v>5.2946943364602932</v>
      </c>
      <c r="G53" s="1787" t="s">
        <v>262</v>
      </c>
    </row>
    <row r="54" spans="1:7" ht="14.25" customHeight="1">
      <c r="A54" s="1790" t="s">
        <v>263</v>
      </c>
      <c r="B54" s="1805">
        <v>4.3360927712231234</v>
      </c>
      <c r="C54" s="1805">
        <v>4.1402030355291455</v>
      </c>
      <c r="D54" s="1805">
        <v>4.1998740101748044</v>
      </c>
      <c r="E54" s="1805">
        <v>5.4854415087711423</v>
      </c>
      <c r="F54" s="1805">
        <v>5.8259641802853679</v>
      </c>
      <c r="G54" s="1787" t="s">
        <v>264</v>
      </c>
    </row>
    <row r="55" spans="1:7" ht="14.25" customHeight="1">
      <c r="A55" s="1790" t="s">
        <v>265</v>
      </c>
      <c r="B55" s="1805">
        <v>0.6752123850366204</v>
      </c>
      <c r="C55" s="1805">
        <v>0.62671068415817732</v>
      </c>
      <c r="D55" s="1805">
        <v>0.87900556467825142</v>
      </c>
      <c r="E55" s="1805">
        <v>1.6101534696168749</v>
      </c>
      <c r="F55" s="1805">
        <v>1.6078102867276363</v>
      </c>
      <c r="G55" s="1787" t="s">
        <v>266</v>
      </c>
    </row>
    <row r="56" spans="1:7" ht="20.25" customHeight="1">
      <c r="A56" s="1788" t="s">
        <v>267</v>
      </c>
      <c r="B56" s="860"/>
      <c r="C56" s="860"/>
      <c r="D56" s="860"/>
      <c r="E56" s="860"/>
      <c r="F56" s="860"/>
      <c r="G56" s="1806" t="s">
        <v>1757</v>
      </c>
    </row>
    <row r="57" spans="1:7" ht="14.25" customHeight="1">
      <c r="A57" s="1786" t="s">
        <v>268</v>
      </c>
      <c r="B57" s="1805">
        <v>0.14000000000000001</v>
      </c>
      <c r="C57" s="1805">
        <v>0.16</v>
      </c>
      <c r="D57" s="1805">
        <v>0.49</v>
      </c>
      <c r="E57" s="1805">
        <v>1.49</v>
      </c>
      <c r="F57" s="1805">
        <v>2.98</v>
      </c>
      <c r="G57" s="1793" t="s">
        <v>269</v>
      </c>
    </row>
    <row r="58" spans="1:7" ht="14.25" customHeight="1">
      <c r="A58" s="1786" t="s">
        <v>270</v>
      </c>
      <c r="B58" s="1805">
        <v>0.15662670000000001</v>
      </c>
      <c r="C58" s="1805">
        <v>0.33174999999999999</v>
      </c>
      <c r="D58" s="1805">
        <v>0.87</v>
      </c>
      <c r="E58" s="1805">
        <v>2.2464333333333335</v>
      </c>
      <c r="F58" s="1805">
        <v>3.6957</v>
      </c>
      <c r="G58" s="1793" t="s">
        <v>271</v>
      </c>
    </row>
    <row r="59" spans="1:7" ht="14.25" customHeight="1">
      <c r="A59" s="1790" t="s">
        <v>272</v>
      </c>
      <c r="B59" s="1805">
        <v>2.25</v>
      </c>
      <c r="C59" s="1805">
        <v>2.25</v>
      </c>
      <c r="D59" s="1805">
        <v>2.33</v>
      </c>
      <c r="E59" s="1805">
        <v>3.0833333333333335</v>
      </c>
      <c r="F59" s="1805">
        <v>4.5</v>
      </c>
      <c r="G59" s="1787" t="s">
        <v>273</v>
      </c>
    </row>
    <row r="60" spans="1:7" ht="20.25" customHeight="1">
      <c r="A60" s="1788" t="s">
        <v>274</v>
      </c>
      <c r="B60" s="1807"/>
      <c r="C60" s="1807"/>
      <c r="D60" s="1807"/>
      <c r="E60" s="1807"/>
      <c r="F60" s="1807"/>
      <c r="G60" s="1806" t="s">
        <v>1758</v>
      </c>
    </row>
    <row r="61" spans="1:7" ht="14.25" customHeight="1">
      <c r="A61" s="1786" t="s">
        <v>268</v>
      </c>
      <c r="B61" s="1805">
        <v>1.44</v>
      </c>
      <c r="C61" s="1805">
        <v>1.44</v>
      </c>
      <c r="D61" s="1805">
        <v>1.5</v>
      </c>
      <c r="E61" s="1805">
        <v>2.61</v>
      </c>
      <c r="F61" s="1805">
        <v>3.95</v>
      </c>
      <c r="G61" s="1793" t="s">
        <v>269</v>
      </c>
    </row>
    <row r="62" spans="1:7" ht="14.25" customHeight="1">
      <c r="A62" s="1786" t="s">
        <v>270</v>
      </c>
      <c r="B62" s="1805">
        <v>1.476</v>
      </c>
      <c r="C62" s="1805">
        <v>1.5832999999999999</v>
      </c>
      <c r="D62" s="1805">
        <v>1.94</v>
      </c>
      <c r="E62" s="1805">
        <v>3.3800000000000003</v>
      </c>
      <c r="F62" s="1805">
        <v>4.226</v>
      </c>
      <c r="G62" s="1793" t="s">
        <v>271</v>
      </c>
    </row>
    <row r="63" spans="1:7" ht="14.25" customHeight="1">
      <c r="A63" s="1786" t="s">
        <v>275</v>
      </c>
      <c r="B63" s="1805">
        <v>1.7066669999999999</v>
      </c>
      <c r="C63" s="1805">
        <v>1.6766000000000001</v>
      </c>
      <c r="D63" s="1805">
        <v>2.2799999999999998</v>
      </c>
      <c r="E63" s="1805">
        <v>3.9550000000000001</v>
      </c>
      <c r="F63" s="1805">
        <v>5.0529999999999999</v>
      </c>
      <c r="G63" s="1793" t="s">
        <v>276</v>
      </c>
    </row>
    <row r="64" spans="1:7" ht="14.25" customHeight="1">
      <c r="A64" s="1790" t="s">
        <v>277</v>
      </c>
      <c r="B64" s="1805">
        <v>1.4570000000000001</v>
      </c>
      <c r="C64" s="1805">
        <v>1.43</v>
      </c>
      <c r="D64" s="1805">
        <v>1.4470000000000001</v>
      </c>
      <c r="E64" s="1805">
        <v>2.4169999999999998</v>
      </c>
      <c r="F64" s="1805">
        <v>3.85</v>
      </c>
      <c r="G64" s="1787" t="s">
        <v>278</v>
      </c>
    </row>
    <row r="65" spans="1:7" ht="14.25" customHeight="1">
      <c r="A65" s="1790" t="s">
        <v>279</v>
      </c>
      <c r="B65" s="1805">
        <v>1.53</v>
      </c>
      <c r="C65" s="1805">
        <v>1.4970000000000001</v>
      </c>
      <c r="D65" s="1805">
        <v>1.71</v>
      </c>
      <c r="E65" s="1805">
        <v>2.61</v>
      </c>
      <c r="F65" s="1805">
        <v>3.9830000000000001</v>
      </c>
      <c r="G65" s="1787" t="s">
        <v>280</v>
      </c>
    </row>
    <row r="66" spans="1:7" ht="25.5">
      <c r="A66" s="1808" t="s">
        <v>281</v>
      </c>
      <c r="B66" s="1805">
        <v>3.5</v>
      </c>
      <c r="C66" s="1805">
        <v>3.875</v>
      </c>
      <c r="D66" s="1805">
        <v>3.875</v>
      </c>
      <c r="E66" s="1805">
        <v>3.875</v>
      </c>
      <c r="F66" s="1805">
        <v>3.875</v>
      </c>
      <c r="G66" s="1787" t="s">
        <v>282</v>
      </c>
    </row>
    <row r="67" spans="1:7" ht="20.25" customHeight="1">
      <c r="A67" s="1788" t="s">
        <v>283</v>
      </c>
      <c r="B67" s="1807"/>
      <c r="C67" s="1807"/>
      <c r="D67" s="1807"/>
      <c r="E67" s="1807"/>
      <c r="F67" s="1807"/>
      <c r="G67" s="1806" t="s">
        <v>1759</v>
      </c>
    </row>
    <row r="68" spans="1:7" ht="25.5">
      <c r="A68" s="1808" t="s">
        <v>284</v>
      </c>
      <c r="B68" s="1805">
        <v>3.2</v>
      </c>
      <c r="C68" s="1805">
        <v>4.1875</v>
      </c>
      <c r="D68" s="1805">
        <v>4.2</v>
      </c>
      <c r="E68" s="1805">
        <v>5.5</v>
      </c>
      <c r="F68" s="1805">
        <v>5.6805000000000003</v>
      </c>
      <c r="G68" s="1787" t="s">
        <v>285</v>
      </c>
    </row>
    <row r="69" spans="1:7" ht="20.25" customHeight="1">
      <c r="A69" s="1788" t="s">
        <v>286</v>
      </c>
      <c r="B69" s="1809"/>
      <c r="C69" s="1809"/>
      <c r="D69" s="1809"/>
      <c r="E69" s="1809"/>
      <c r="F69" s="1809"/>
      <c r="G69" s="1789" t="s">
        <v>287</v>
      </c>
    </row>
    <row r="70" spans="1:7" ht="14.25" customHeight="1">
      <c r="A70" s="1790" t="s">
        <v>1590</v>
      </c>
      <c r="B70" s="1810"/>
      <c r="C70" s="1810">
        <v>13697</v>
      </c>
      <c r="D70" s="1810"/>
      <c r="E70" s="1810"/>
      <c r="F70" s="1810"/>
      <c r="G70" s="1787" t="s">
        <v>1591</v>
      </c>
    </row>
    <row r="71" spans="1:7" ht="14.25" customHeight="1">
      <c r="A71" s="1794" t="s">
        <v>1592</v>
      </c>
      <c r="B71" s="1811"/>
      <c r="C71" s="1811">
        <v>68.599999999999994</v>
      </c>
      <c r="D71" s="1811"/>
      <c r="E71" s="1811"/>
      <c r="F71" s="1811"/>
      <c r="G71" s="1787" t="s">
        <v>1593</v>
      </c>
    </row>
    <row r="72" spans="1:7" ht="20.25" customHeight="1">
      <c r="A72" s="1788" t="s">
        <v>288</v>
      </c>
      <c r="B72" s="1809"/>
      <c r="C72" s="1809"/>
      <c r="D72" s="1809"/>
      <c r="E72" s="1809"/>
      <c r="F72" s="1809"/>
      <c r="G72" s="1789" t="s">
        <v>289</v>
      </c>
    </row>
    <row r="73" spans="1:7" ht="14.25" customHeight="1">
      <c r="A73" s="1790" t="s">
        <v>290</v>
      </c>
      <c r="B73" s="1810">
        <v>365</v>
      </c>
      <c r="C73" s="1810">
        <v>360</v>
      </c>
      <c r="D73" s="1810">
        <v>363</v>
      </c>
      <c r="E73" s="1810">
        <v>362</v>
      </c>
      <c r="F73" s="1810">
        <v>362</v>
      </c>
      <c r="G73" s="1787" t="s">
        <v>291</v>
      </c>
    </row>
    <row r="74" spans="1:7" ht="14.25" customHeight="1">
      <c r="A74" s="1790" t="s">
        <v>292</v>
      </c>
      <c r="B74" s="1810">
        <v>1</v>
      </c>
      <c r="C74" s="1810">
        <v>2</v>
      </c>
      <c r="D74" s="1810">
        <v>5</v>
      </c>
      <c r="E74" s="1810">
        <v>3</v>
      </c>
      <c r="F74" s="1810">
        <v>3</v>
      </c>
      <c r="G74" s="1787" t="s">
        <v>293</v>
      </c>
    </row>
    <row r="75" spans="1:7" ht="20.25" customHeight="1">
      <c r="A75" s="1788" t="s">
        <v>101</v>
      </c>
      <c r="B75" s="1809"/>
      <c r="C75" s="1809"/>
      <c r="D75" s="1809"/>
      <c r="E75" s="1809"/>
      <c r="F75" s="1809"/>
      <c r="G75" s="1789" t="s">
        <v>102</v>
      </c>
    </row>
    <row r="76" spans="1:7" ht="14.25" customHeight="1">
      <c r="A76" s="1790" t="s">
        <v>294</v>
      </c>
      <c r="B76" s="1810">
        <v>1693</v>
      </c>
      <c r="C76" s="1810">
        <v>1696</v>
      </c>
      <c r="D76" s="1810">
        <v>1670</v>
      </c>
      <c r="E76" s="1810">
        <v>1693</v>
      </c>
      <c r="F76" s="1810">
        <v>1727</v>
      </c>
      <c r="G76" s="1787" t="s">
        <v>295</v>
      </c>
    </row>
    <row r="77" spans="1:7" ht="14.25" customHeight="1">
      <c r="A77" s="1790" t="s">
        <v>296</v>
      </c>
      <c r="B77" s="1810">
        <v>54</v>
      </c>
      <c r="C77" s="1810">
        <v>39</v>
      </c>
      <c r="D77" s="1810">
        <v>30</v>
      </c>
      <c r="E77" s="1810">
        <v>45</v>
      </c>
      <c r="F77" s="1810">
        <v>109</v>
      </c>
      <c r="G77" s="1787" t="s">
        <v>297</v>
      </c>
    </row>
    <row r="78" spans="1:7" ht="14.25" customHeight="1">
      <c r="A78" s="1794" t="s">
        <v>298</v>
      </c>
      <c r="B78" s="736">
        <v>10337.824000000001</v>
      </c>
      <c r="C78" s="736">
        <v>10644.531000000001</v>
      </c>
      <c r="D78" s="736">
        <v>10975.020990000001</v>
      </c>
      <c r="E78" s="736">
        <v>11827.309670000001</v>
      </c>
      <c r="F78" s="736"/>
      <c r="G78" s="1812" t="s">
        <v>299</v>
      </c>
    </row>
    <row r="79" spans="1:7" ht="20.25" customHeight="1">
      <c r="A79" s="1788" t="s">
        <v>300</v>
      </c>
      <c r="B79" s="1813"/>
      <c r="C79" s="1813"/>
      <c r="D79" s="1813"/>
      <c r="E79" s="1813"/>
      <c r="F79" s="1813"/>
      <c r="G79" s="1814" t="s">
        <v>301</v>
      </c>
    </row>
    <row r="80" spans="1:7" ht="14.25" customHeight="1">
      <c r="A80" s="1790" t="s">
        <v>24</v>
      </c>
      <c r="B80" s="736">
        <v>13464.8</v>
      </c>
      <c r="C80" s="736">
        <v>14416.8</v>
      </c>
      <c r="D80" s="736">
        <v>14566.8</v>
      </c>
      <c r="E80" s="736">
        <v>14616.8</v>
      </c>
      <c r="F80" s="736">
        <v>13940.8</v>
      </c>
      <c r="G80" s="1787" t="s">
        <v>25</v>
      </c>
    </row>
    <row r="81" spans="1:7" ht="14.25" customHeight="1">
      <c r="A81" s="1786" t="s">
        <v>302</v>
      </c>
      <c r="B81" s="1811">
        <v>92.132398926554359</v>
      </c>
      <c r="C81" s="1811">
        <v>98.646423923441034</v>
      </c>
      <c r="D81" s="1811">
        <v>99.672793408244615</v>
      </c>
      <c r="E81" s="1811">
        <v>100.01491656984581</v>
      </c>
      <c r="F81" s="1811">
        <v>95.389411424997689</v>
      </c>
      <c r="G81" s="1793" t="s">
        <v>303</v>
      </c>
    </row>
    <row r="82" spans="1:7" ht="14.25" customHeight="1">
      <c r="A82" s="1786" t="s">
        <v>304</v>
      </c>
      <c r="B82" s="736">
        <v>8107</v>
      </c>
      <c r="C82" s="736">
        <v>9059</v>
      </c>
      <c r="D82" s="736">
        <v>9209</v>
      </c>
      <c r="E82" s="736">
        <v>9359</v>
      </c>
      <c r="F82" s="736">
        <v>8683</v>
      </c>
      <c r="G82" s="1793" t="s">
        <v>305</v>
      </c>
    </row>
    <row r="83" spans="1:7" ht="14.25" customHeight="1">
      <c r="A83" s="1786" t="s">
        <v>306</v>
      </c>
      <c r="B83" s="736">
        <v>2110</v>
      </c>
      <c r="C83" s="736">
        <v>2110</v>
      </c>
      <c r="D83" s="736">
        <v>2110</v>
      </c>
      <c r="E83" s="736">
        <v>2010</v>
      </c>
      <c r="F83" s="736">
        <v>2010</v>
      </c>
      <c r="G83" s="1793" t="s">
        <v>307</v>
      </c>
    </row>
    <row r="84" spans="1:7" ht="14.25" customHeight="1">
      <c r="A84" s="1786" t="s">
        <v>308</v>
      </c>
      <c r="B84" s="1811">
        <v>129</v>
      </c>
      <c r="C84" s="1811">
        <v>129</v>
      </c>
      <c r="D84" s="1811">
        <v>129</v>
      </c>
      <c r="E84" s="1811">
        <v>129</v>
      </c>
      <c r="F84" s="1811">
        <v>129</v>
      </c>
      <c r="G84" s="1793" t="s">
        <v>309</v>
      </c>
    </row>
    <row r="85" spans="1:7" ht="14.25" customHeight="1">
      <c r="A85" s="1786" t="s">
        <v>310</v>
      </c>
      <c r="B85" s="736">
        <v>3118.8</v>
      </c>
      <c r="C85" s="736">
        <v>3118.8</v>
      </c>
      <c r="D85" s="736">
        <v>3118.8</v>
      </c>
      <c r="E85" s="736">
        <v>3118.8</v>
      </c>
      <c r="F85" s="736">
        <v>3118.8</v>
      </c>
      <c r="G85" s="1793" t="s">
        <v>311</v>
      </c>
    </row>
    <row r="86" spans="1:7" s="1776" customFormat="1" ht="20.25" customHeight="1">
      <c r="A86" s="1799" t="s">
        <v>312</v>
      </c>
      <c r="B86" s="1800"/>
      <c r="C86" s="1800"/>
      <c r="D86" s="1800"/>
      <c r="E86" s="1800"/>
      <c r="F86" s="1800"/>
      <c r="G86" s="1801" t="s">
        <v>313</v>
      </c>
    </row>
    <row r="87" spans="1:7" s="1776" customFormat="1" ht="20.25" customHeight="1">
      <c r="A87" s="1815"/>
      <c r="B87" s="1775"/>
      <c r="C87" s="1775"/>
      <c r="D87" s="1775"/>
      <c r="E87" s="1775"/>
      <c r="F87" s="1775"/>
      <c r="G87" s="1816"/>
    </row>
    <row r="88" spans="1:7" s="1776" customFormat="1" ht="20.25" customHeight="1">
      <c r="A88" s="1815"/>
      <c r="B88" s="1775"/>
      <c r="C88" s="1775"/>
      <c r="D88" s="1775"/>
      <c r="E88" s="1775"/>
      <c r="F88" s="1775"/>
      <c r="G88" s="1816"/>
    </row>
    <row r="89" spans="1:7" s="1776" customFormat="1" ht="20.25" customHeight="1">
      <c r="A89" s="1774" t="s">
        <v>202</v>
      </c>
      <c r="B89" s="1775"/>
      <c r="C89" s="1775"/>
      <c r="D89" s="1775"/>
      <c r="E89" s="1775"/>
      <c r="F89" s="1775"/>
      <c r="G89" s="1775"/>
    </row>
    <row r="90" spans="1:7" s="1776" customFormat="1" ht="18">
      <c r="A90" s="1777" t="s">
        <v>203</v>
      </c>
      <c r="B90" s="1775"/>
      <c r="C90" s="1775"/>
      <c r="D90" s="1775"/>
      <c r="E90" s="1775"/>
      <c r="F90" s="1775"/>
      <c r="G90" s="1775"/>
    </row>
    <row r="92" spans="1:7" s="1776" customFormat="1" ht="18" customHeight="1">
      <c r="A92" s="1974" t="s">
        <v>204</v>
      </c>
      <c r="B92" s="1778">
        <v>2021</v>
      </c>
      <c r="C92" s="1778"/>
      <c r="D92" s="1778">
        <v>2022</v>
      </c>
      <c r="E92" s="1778"/>
      <c r="F92" s="1778"/>
      <c r="G92" s="1977" t="s">
        <v>205</v>
      </c>
    </row>
    <row r="93" spans="1:7" s="1780" customFormat="1" ht="14.85" customHeight="1">
      <c r="A93" s="1975"/>
      <c r="B93" s="1779" t="s">
        <v>206</v>
      </c>
      <c r="C93" s="1779" t="s">
        <v>206</v>
      </c>
      <c r="D93" s="1779" t="s">
        <v>206</v>
      </c>
      <c r="E93" s="1779" t="s">
        <v>206</v>
      </c>
      <c r="F93" s="1779" t="s">
        <v>206</v>
      </c>
      <c r="G93" s="1978"/>
    </row>
    <row r="94" spans="1:7" s="1780" customFormat="1" ht="14.85" customHeight="1">
      <c r="A94" s="1975"/>
      <c r="B94" s="1781" t="s">
        <v>209</v>
      </c>
      <c r="C94" s="1781" t="s">
        <v>210</v>
      </c>
      <c r="D94" s="1781" t="s">
        <v>207</v>
      </c>
      <c r="E94" s="1781" t="s">
        <v>208</v>
      </c>
      <c r="F94" s="1781" t="s">
        <v>209</v>
      </c>
      <c r="G94" s="1978"/>
    </row>
    <row r="95" spans="1:7" s="1776" customFormat="1" ht="14.85" customHeight="1">
      <c r="A95" s="1976"/>
      <c r="B95" s="1782" t="s">
        <v>213</v>
      </c>
      <c r="C95" s="1782" t="s">
        <v>214</v>
      </c>
      <c r="D95" s="1782" t="s">
        <v>211</v>
      </c>
      <c r="E95" s="1782" t="s">
        <v>212</v>
      </c>
      <c r="F95" s="1782" t="s">
        <v>213</v>
      </c>
      <c r="G95" s="1979"/>
    </row>
    <row r="96" spans="1:7" ht="20.25" customHeight="1">
      <c r="A96" s="1788" t="s">
        <v>314</v>
      </c>
      <c r="B96" s="1817"/>
      <c r="C96" s="1817"/>
      <c r="D96" s="1817"/>
      <c r="E96" s="1817"/>
      <c r="F96" s="1817"/>
      <c r="G96" s="1789" t="s">
        <v>315</v>
      </c>
    </row>
    <row r="97" spans="1:7" ht="14.25" customHeight="1">
      <c r="A97" s="1790" t="s">
        <v>147</v>
      </c>
      <c r="B97" s="1818">
        <v>0.376</v>
      </c>
      <c r="C97" s="1818">
        <v>0.376</v>
      </c>
      <c r="D97" s="1818">
        <v>0.376</v>
      </c>
      <c r="E97" s="1818">
        <v>0.376</v>
      </c>
      <c r="F97" s="1818">
        <v>0.376</v>
      </c>
      <c r="G97" s="1787" t="s">
        <v>316</v>
      </c>
    </row>
    <row r="98" spans="1:7" ht="14.25" customHeight="1">
      <c r="A98" s="1790" t="s">
        <v>317</v>
      </c>
      <c r="B98" s="1818">
        <v>0.50490000000000002</v>
      </c>
      <c r="C98" s="1818">
        <v>0.50760000000000005</v>
      </c>
      <c r="D98" s="1818">
        <v>0.49409999999999998</v>
      </c>
      <c r="E98" s="1818">
        <v>0.45619999999999999</v>
      </c>
      <c r="F98" s="1818">
        <v>0.40746500000000002</v>
      </c>
      <c r="G98" s="1787" t="s">
        <v>318</v>
      </c>
    </row>
    <row r="99" spans="1:7" ht="14.25" customHeight="1">
      <c r="A99" s="1790" t="s">
        <v>319</v>
      </c>
      <c r="B99" s="1818">
        <v>0.43630000000000002</v>
      </c>
      <c r="C99" s="1818">
        <v>0.4269</v>
      </c>
      <c r="D99" s="1818">
        <v>0.41970000000000002</v>
      </c>
      <c r="E99" s="1818">
        <v>0.39290000000000003</v>
      </c>
      <c r="F99" s="1818">
        <v>0.365118</v>
      </c>
      <c r="G99" s="1787" t="s">
        <v>320</v>
      </c>
    </row>
    <row r="100" spans="1:7" ht="14.25" customHeight="1">
      <c r="A100" s="1790" t="s">
        <v>1760</v>
      </c>
      <c r="B100" s="1818">
        <v>3.4</v>
      </c>
      <c r="C100" s="1818">
        <v>3.3</v>
      </c>
      <c r="D100" s="1818">
        <v>3.1</v>
      </c>
      <c r="E100" s="1818">
        <v>2.8</v>
      </c>
      <c r="F100" s="1818">
        <v>2.6</v>
      </c>
      <c r="G100" s="1787" t="s">
        <v>1761</v>
      </c>
    </row>
    <row r="101" spans="1:7" ht="20.25" customHeight="1">
      <c r="A101" s="1788" t="s">
        <v>95</v>
      </c>
      <c r="B101" s="1809"/>
      <c r="C101" s="1809"/>
      <c r="D101" s="1809"/>
      <c r="E101" s="1809"/>
      <c r="F101" s="1809"/>
      <c r="G101" s="1789" t="s">
        <v>96</v>
      </c>
    </row>
    <row r="102" spans="1:7" ht="14.25" customHeight="1">
      <c r="A102" s="1790" t="s">
        <v>321</v>
      </c>
      <c r="B102" s="736">
        <v>1705.56</v>
      </c>
      <c r="C102" s="736">
        <v>1797.25</v>
      </c>
      <c r="D102" s="736">
        <v>2073.54</v>
      </c>
      <c r="E102" s="736">
        <v>1839.63</v>
      </c>
      <c r="F102" s="736">
        <v>1881.99</v>
      </c>
      <c r="G102" s="1787" t="s">
        <v>322</v>
      </c>
    </row>
    <row r="103" spans="1:7" ht="14.25" customHeight="1">
      <c r="A103" s="1790" t="s">
        <v>323</v>
      </c>
      <c r="B103" s="736">
        <v>10263.68</v>
      </c>
      <c r="C103" s="736">
        <v>10815.45</v>
      </c>
      <c r="D103" s="736">
        <v>12482.22</v>
      </c>
      <c r="E103" s="736">
        <v>11073.95</v>
      </c>
      <c r="F103" s="736">
        <v>11328.95</v>
      </c>
      <c r="G103" s="1787" t="s">
        <v>324</v>
      </c>
    </row>
    <row r="104" spans="1:7" ht="14.25" customHeight="1">
      <c r="A104" s="1786" t="s">
        <v>223</v>
      </c>
      <c r="B104" s="736">
        <v>3.7837138214407471</v>
      </c>
      <c r="C104" s="736">
        <v>5.3759470287460287</v>
      </c>
      <c r="D104" s="736">
        <v>15.411009250655297</v>
      </c>
      <c r="E104" s="736">
        <v>-11.282207812392336</v>
      </c>
      <c r="F104" s="736">
        <v>2.3027013847814013</v>
      </c>
      <c r="G104" s="1792" t="s">
        <v>1756</v>
      </c>
    </row>
    <row r="105" spans="1:7" ht="14.25" customHeight="1">
      <c r="A105" s="1790" t="s">
        <v>325</v>
      </c>
      <c r="B105" s="736">
        <v>27297.021276595744</v>
      </c>
      <c r="C105" s="736">
        <v>28764.494680851065</v>
      </c>
      <c r="D105" s="736">
        <v>33197.393617021276</v>
      </c>
      <c r="E105" s="736">
        <v>29451.994680851065</v>
      </c>
      <c r="F105" s="736">
        <v>30130.186170212768</v>
      </c>
      <c r="G105" s="1787" t="s">
        <v>326</v>
      </c>
    </row>
    <row r="106" spans="1:7" ht="20.25" customHeight="1">
      <c r="A106" s="1788" t="s">
        <v>327</v>
      </c>
      <c r="B106" s="1809"/>
      <c r="C106" s="1809"/>
      <c r="D106" s="1809"/>
      <c r="E106" s="1809"/>
      <c r="F106" s="1809"/>
      <c r="G106" s="1789" t="s">
        <v>328</v>
      </c>
    </row>
    <row r="107" spans="1:7" ht="14.25" customHeight="1">
      <c r="A107" s="1790" t="s">
        <v>329</v>
      </c>
      <c r="B107" s="736">
        <v>3630.39</v>
      </c>
      <c r="C107" s="736">
        <v>3979.48</v>
      </c>
      <c r="D107" s="736">
        <v>4093.74</v>
      </c>
      <c r="E107" s="736">
        <v>4433.7299999999996</v>
      </c>
      <c r="F107" s="736"/>
      <c r="G107" s="1787" t="s">
        <v>330</v>
      </c>
    </row>
    <row r="108" spans="1:7" ht="14.25" hidden="1" customHeight="1">
      <c r="A108" s="1819" t="s">
        <v>331</v>
      </c>
      <c r="B108" s="1820"/>
      <c r="C108" s="1820"/>
      <c r="D108" s="1820"/>
      <c r="E108" s="1820"/>
      <c r="F108" s="1820"/>
      <c r="G108" s="1812" t="s">
        <v>332</v>
      </c>
    </row>
    <row r="109" spans="1:7" ht="20.25" customHeight="1">
      <c r="A109" s="1821" t="s">
        <v>333</v>
      </c>
      <c r="B109" s="377"/>
      <c r="C109" s="377"/>
      <c r="D109" s="377"/>
      <c r="E109" s="377"/>
      <c r="F109" s="377"/>
      <c r="G109" s="1617" t="s">
        <v>334</v>
      </c>
    </row>
    <row r="110" spans="1:7">
      <c r="A110" s="1822" t="s">
        <v>1762</v>
      </c>
      <c r="G110" s="1823" t="s">
        <v>1763</v>
      </c>
    </row>
    <row r="111" spans="1:7">
      <c r="G111" s="1824"/>
    </row>
    <row r="121" spans="2:6">
      <c r="B121" s="1169"/>
      <c r="C121" s="1169"/>
      <c r="D121" s="1169"/>
      <c r="E121" s="1169"/>
      <c r="F121" s="1169"/>
    </row>
  </sheetData>
  <mergeCells count="6">
    <mergeCell ref="A92:A95"/>
    <mergeCell ref="G92:G95"/>
    <mergeCell ref="G4:G7"/>
    <mergeCell ref="A4:A7"/>
    <mergeCell ref="A48:A51"/>
    <mergeCell ref="G48:G51"/>
  </mergeCells>
  <phoneticPr fontId="0" type="noConversion"/>
  <printOptions horizontalCentered="1"/>
  <pageMargins left="0" right="0" top="0.3" bottom="0" header="0.511811023622047" footer="0.511811023622047"/>
  <pageSetup paperSize="9" scale="81" orientation="landscape" horizontalDpi="300" verticalDpi="300" r:id="rId1"/>
  <headerFooter alignWithMargins="0"/>
  <rowBreaks count="1" manualBreakCount="1">
    <brk id="44"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8"/>
  <dimension ref="A1:R49"/>
  <sheetViews>
    <sheetView zoomScale="85" zoomScaleNormal="85" workbookViewId="0">
      <pane ySplit="12" topLeftCell="A38" activePane="bottomLeft" state="frozen"/>
      <selection sqref="A1:XFD1048576"/>
      <selection pane="bottomLeft" sqref="A1:XFD1048576"/>
    </sheetView>
  </sheetViews>
  <sheetFormatPr defaultColWidth="7.85546875" defaultRowHeight="12.75"/>
  <cols>
    <col min="1" max="2" width="9.28515625" style="146" customWidth="1"/>
    <col min="3" max="3" width="10.7109375" style="146" customWidth="1"/>
    <col min="4" max="4" width="12.7109375" style="146" customWidth="1"/>
    <col min="5" max="5" width="14" style="146" customWidth="1"/>
    <col min="6" max="6" width="9.7109375" style="146" customWidth="1"/>
    <col min="7" max="7" width="12" style="146" customWidth="1"/>
    <col min="8" max="8" width="11.42578125" style="146" customWidth="1"/>
    <col min="9" max="9" width="12.7109375" style="146" customWidth="1"/>
    <col min="10" max="10" width="13.7109375" style="146" customWidth="1"/>
    <col min="11" max="11" width="14" style="146" customWidth="1"/>
    <col min="12" max="12" width="12.42578125" style="146" customWidth="1"/>
    <col min="13" max="13" width="14.7109375" style="146" customWidth="1"/>
    <col min="14" max="14" width="12.7109375" style="146" customWidth="1"/>
    <col min="15" max="15" width="13.7109375" style="146" customWidth="1"/>
    <col min="16" max="16384" width="7.85546875" style="146"/>
  </cols>
  <sheetData>
    <row r="1" spans="1:18" s="378" customFormat="1" ht="18">
      <c r="A1" s="274" t="s">
        <v>1732</v>
      </c>
      <c r="B1" s="1348"/>
      <c r="C1" s="379"/>
      <c r="D1" s="379"/>
      <c r="E1" s="379"/>
      <c r="F1" s="379"/>
      <c r="G1" s="379"/>
      <c r="H1" s="379"/>
      <c r="I1" s="379"/>
      <c r="J1" s="379"/>
      <c r="K1" s="379"/>
      <c r="L1" s="379"/>
      <c r="M1" s="379"/>
      <c r="N1" s="379"/>
      <c r="O1" s="379"/>
    </row>
    <row r="2" spans="1:18" s="378" customFormat="1" ht="18">
      <c r="A2" s="1315" t="s">
        <v>934</v>
      </c>
      <c r="B2" s="1348"/>
      <c r="C2" s="379"/>
      <c r="D2" s="379"/>
      <c r="E2" s="379"/>
      <c r="F2" s="379"/>
      <c r="G2" s="379"/>
      <c r="H2" s="379"/>
      <c r="I2" s="379"/>
      <c r="J2" s="379"/>
      <c r="K2" s="379"/>
      <c r="L2" s="379"/>
      <c r="M2" s="379"/>
      <c r="N2" s="379"/>
      <c r="O2" s="379"/>
    </row>
    <row r="3" spans="1:18" s="378" customFormat="1" ht="18">
      <c r="A3" s="274" t="s">
        <v>924</v>
      </c>
      <c r="B3" s="1348"/>
      <c r="C3" s="379"/>
      <c r="D3" s="379"/>
      <c r="E3" s="379"/>
      <c r="F3" s="379"/>
      <c r="G3" s="379"/>
      <c r="H3" s="379"/>
      <c r="I3" s="379"/>
      <c r="J3" s="379"/>
      <c r="K3" s="379"/>
      <c r="L3" s="379"/>
      <c r="M3" s="379"/>
      <c r="N3" s="379"/>
      <c r="O3" s="379"/>
    </row>
    <row r="4" spans="1:18" s="378" customFormat="1" ht="18">
      <c r="A4" s="1315" t="s">
        <v>344</v>
      </c>
      <c r="B4" s="1348"/>
      <c r="C4" s="379"/>
      <c r="D4" s="379"/>
      <c r="E4" s="379"/>
      <c r="F4" s="379"/>
      <c r="G4" s="379"/>
      <c r="H4" s="379"/>
      <c r="I4" s="379"/>
      <c r="J4" s="379"/>
      <c r="K4" s="379"/>
      <c r="L4" s="379"/>
      <c r="M4" s="379"/>
      <c r="N4" s="379"/>
      <c r="O4" s="379"/>
    </row>
    <row r="5" spans="1:18" s="378" customFormat="1" ht="18">
      <c r="A5" s="274" t="s">
        <v>343</v>
      </c>
      <c r="B5" s="1348"/>
      <c r="C5" s="379"/>
      <c r="D5" s="379"/>
      <c r="E5" s="379"/>
      <c r="F5" s="379"/>
      <c r="G5" s="379"/>
      <c r="H5" s="379"/>
      <c r="I5" s="379"/>
      <c r="J5" s="379"/>
      <c r="K5" s="379"/>
      <c r="L5" s="379"/>
      <c r="M5" s="379"/>
      <c r="N5" s="379"/>
      <c r="O5" s="379"/>
    </row>
    <row r="6" spans="1:18" ht="15">
      <c r="A6" s="1103" t="s">
        <v>684</v>
      </c>
      <c r="B6" s="17"/>
      <c r="O6" s="1254" t="s">
        <v>685</v>
      </c>
    </row>
    <row r="7" spans="1:18" s="158" customFormat="1" ht="18" customHeight="1">
      <c r="A7" s="1385"/>
      <c r="B7" s="156"/>
      <c r="C7" s="1386" t="s">
        <v>730</v>
      </c>
      <c r="D7" s="157"/>
      <c r="E7" s="157"/>
      <c r="F7" s="157"/>
      <c r="G7" s="1387" t="s">
        <v>731</v>
      </c>
      <c r="H7" s="1388" t="s">
        <v>918</v>
      </c>
      <c r="I7" s="157"/>
      <c r="J7" s="157"/>
      <c r="K7" s="157"/>
      <c r="L7" s="157"/>
      <c r="M7" s="1389" t="s">
        <v>919</v>
      </c>
      <c r="N7" s="1390"/>
      <c r="O7" s="1391" t="s">
        <v>732</v>
      </c>
    </row>
    <row r="8" spans="1:18" s="1393" customFormat="1" ht="18" customHeight="1">
      <c r="A8" s="1392"/>
      <c r="C8" s="1394"/>
      <c r="D8" s="1395" t="s">
        <v>455</v>
      </c>
      <c r="E8" s="1395"/>
      <c r="F8" s="1396"/>
      <c r="G8" s="674"/>
      <c r="H8" s="1392"/>
      <c r="I8" s="1397"/>
      <c r="J8" s="1397"/>
      <c r="K8" s="159" t="s">
        <v>894</v>
      </c>
      <c r="L8" s="1398"/>
      <c r="M8" s="1399"/>
      <c r="N8" s="1400" t="s">
        <v>733</v>
      </c>
      <c r="O8" s="1391" t="s">
        <v>707</v>
      </c>
    </row>
    <row r="9" spans="1:18" s="1393" customFormat="1" ht="18" customHeight="1">
      <c r="A9" s="24" t="s">
        <v>349</v>
      </c>
      <c r="B9" s="72"/>
      <c r="C9" s="1394" t="s">
        <v>403</v>
      </c>
      <c r="D9" s="1401" t="s">
        <v>687</v>
      </c>
      <c r="E9" s="1395" t="s">
        <v>361</v>
      </c>
      <c r="F9" s="1395" t="s">
        <v>362</v>
      </c>
      <c r="G9" s="369" t="s">
        <v>921</v>
      </c>
      <c r="H9" s="1394" t="s">
        <v>403</v>
      </c>
      <c r="I9" s="1395" t="s">
        <v>751</v>
      </c>
      <c r="J9" s="1395" t="s">
        <v>714</v>
      </c>
      <c r="K9" s="1395" t="s">
        <v>896</v>
      </c>
      <c r="L9" s="369" t="s">
        <v>362</v>
      </c>
      <c r="M9" s="369" t="s">
        <v>352</v>
      </c>
      <c r="N9" s="1400" t="s">
        <v>344</v>
      </c>
      <c r="O9" s="1402" t="s">
        <v>710</v>
      </c>
    </row>
    <row r="10" spans="1:18" s="1393" customFormat="1" ht="18" customHeight="1">
      <c r="A10" s="673" t="s">
        <v>357</v>
      </c>
      <c r="B10" s="1403"/>
      <c r="C10" s="1404"/>
      <c r="D10" s="372" t="s">
        <v>690</v>
      </c>
      <c r="E10" s="372" t="s">
        <v>436</v>
      </c>
      <c r="F10" s="372"/>
      <c r="G10" s="372"/>
      <c r="H10" s="1404"/>
      <c r="I10" s="1403"/>
      <c r="J10" s="1405"/>
      <c r="K10" s="372" t="s">
        <v>900</v>
      </c>
      <c r="L10" s="372"/>
      <c r="M10" s="372"/>
      <c r="N10" s="1406" t="s">
        <v>363</v>
      </c>
      <c r="O10" s="1402" t="s">
        <v>927</v>
      </c>
    </row>
    <row r="11" spans="1:18" s="1393" customFormat="1" ht="18" customHeight="1">
      <c r="A11" s="673"/>
      <c r="B11" s="1403"/>
      <c r="C11" s="1404" t="s">
        <v>376</v>
      </c>
      <c r="D11" s="372" t="s">
        <v>692</v>
      </c>
      <c r="E11" s="372" t="s">
        <v>460</v>
      </c>
      <c r="F11" s="372" t="s">
        <v>370</v>
      </c>
      <c r="G11" s="372" t="s">
        <v>363</v>
      </c>
      <c r="H11" s="1404" t="s">
        <v>376</v>
      </c>
      <c r="I11" s="372" t="s">
        <v>692</v>
      </c>
      <c r="J11" s="372" t="s">
        <v>721</v>
      </c>
      <c r="K11" s="372" t="s">
        <v>905</v>
      </c>
      <c r="L11" s="372" t="s">
        <v>370</v>
      </c>
      <c r="M11" s="372" t="s">
        <v>363</v>
      </c>
      <c r="N11" s="1406" t="s">
        <v>343</v>
      </c>
      <c r="O11" s="1402" t="s">
        <v>6</v>
      </c>
    </row>
    <row r="12" spans="1:18" s="1393" customFormat="1" ht="18" customHeight="1">
      <c r="A12" s="1407"/>
      <c r="B12" s="1408"/>
      <c r="C12" s="1409" t="s">
        <v>718</v>
      </c>
      <c r="D12" s="1410"/>
      <c r="E12" s="1410"/>
      <c r="F12" s="1410" t="s">
        <v>719</v>
      </c>
      <c r="G12" s="1411"/>
      <c r="H12" s="1412"/>
      <c r="I12" s="1411"/>
      <c r="J12" s="1411"/>
      <c r="K12" s="1411"/>
      <c r="L12" s="1410" t="s">
        <v>719</v>
      </c>
      <c r="M12" s="1411"/>
      <c r="N12" s="1413"/>
      <c r="O12" s="1410" t="s">
        <v>935</v>
      </c>
    </row>
    <row r="13" spans="1:18" s="303" customFormat="1" ht="20.25" customHeight="1">
      <c r="A13" s="402">
        <v>2012</v>
      </c>
      <c r="B13" s="518"/>
      <c r="C13" s="1414">
        <v>5376.1139531041244</v>
      </c>
      <c r="D13" s="1415">
        <v>799.91854706841718</v>
      </c>
      <c r="E13" s="897">
        <v>445.00775167534869</v>
      </c>
      <c r="F13" s="1416">
        <v>4737.9962243474893</v>
      </c>
      <c r="G13" s="1417">
        <v>11359.036476195382</v>
      </c>
      <c r="H13" s="1417">
        <v>29390.645606562714</v>
      </c>
      <c r="I13" s="1418">
        <v>20955.880828096255</v>
      </c>
      <c r="J13" s="1419">
        <v>2899.7147787499998</v>
      </c>
      <c r="K13" s="1420">
        <v>30468.315051081387</v>
      </c>
      <c r="L13" s="1417">
        <v>19537.15386565261</v>
      </c>
      <c r="M13" s="1368">
        <v>103251.66013014296</v>
      </c>
      <c r="N13" s="1418">
        <v>114610.74660633835</v>
      </c>
      <c r="O13" s="1421">
        <v>31123.476665340004</v>
      </c>
      <c r="P13" s="1422">
        <v>0</v>
      </c>
      <c r="Q13" s="1423">
        <v>-5.0000000002910383E-2</v>
      </c>
      <c r="R13" s="1422">
        <v>5.0000000002910383E-2</v>
      </c>
    </row>
    <row r="14" spans="1:18" s="405" customFormat="1" ht="14.25" customHeight="1">
      <c r="A14" s="353">
        <v>2013</v>
      </c>
      <c r="B14" s="573"/>
      <c r="C14" s="873">
        <v>4192.0670634969119</v>
      </c>
      <c r="D14" s="714">
        <v>757.0024855232715</v>
      </c>
      <c r="E14" s="712">
        <v>414.89963362215912</v>
      </c>
      <c r="F14" s="750">
        <v>4843.7341682481092</v>
      </c>
      <c r="G14" s="713">
        <v>10207.710817307401</v>
      </c>
      <c r="H14" s="713">
        <v>30308.679981904512</v>
      </c>
      <c r="I14" s="731">
        <v>27625.379818316582</v>
      </c>
      <c r="J14" s="801">
        <v>2453.7311839999998</v>
      </c>
      <c r="K14" s="739">
        <v>28210.451028612973</v>
      </c>
      <c r="L14" s="713">
        <v>17879.739628604286</v>
      </c>
      <c r="M14" s="693">
        <v>106477.9648927567</v>
      </c>
      <c r="N14" s="715">
        <v>116685.67571006413</v>
      </c>
      <c r="O14" s="835">
        <v>33859.748909142385</v>
      </c>
      <c r="P14" s="1422">
        <v>7.4664169496827526E-3</v>
      </c>
      <c r="Q14" s="1423">
        <v>-1.6748681642638985E-2</v>
      </c>
      <c r="R14" s="1422">
        <v>0</v>
      </c>
    </row>
    <row r="15" spans="1:18" s="405" customFormat="1" ht="14.25" customHeight="1">
      <c r="A15" s="353">
        <v>2014</v>
      </c>
      <c r="B15" s="573"/>
      <c r="C15" s="873">
        <v>5120.4078846251168</v>
      </c>
      <c r="D15" s="714">
        <v>623.28331436892267</v>
      </c>
      <c r="E15" s="712">
        <v>282.30998181478685</v>
      </c>
      <c r="F15" s="750">
        <v>4090.693954573374</v>
      </c>
      <c r="G15" s="713">
        <v>10116.695135382201</v>
      </c>
      <c r="H15" s="713">
        <v>31623.120104949521</v>
      </c>
      <c r="I15" s="731">
        <v>25282.489988762918</v>
      </c>
      <c r="J15" s="801">
        <v>2137.9804282082828</v>
      </c>
      <c r="K15" s="739">
        <v>21281.829296491291</v>
      </c>
      <c r="L15" s="713">
        <v>18842.427775880577</v>
      </c>
      <c r="M15" s="693">
        <v>99167.797594292584</v>
      </c>
      <c r="N15" s="715">
        <v>109284.49272967481</v>
      </c>
      <c r="O15" s="835">
        <v>41794.068802835493</v>
      </c>
      <c r="P15" s="1422">
        <v>0</v>
      </c>
      <c r="Q15" s="1423">
        <v>-4.9999999995634425E-2</v>
      </c>
      <c r="R15" s="1422">
        <v>0</v>
      </c>
    </row>
    <row r="16" spans="1:18" s="405" customFormat="1" ht="14.25" customHeight="1">
      <c r="A16" s="353">
        <v>2015</v>
      </c>
      <c r="B16" s="573"/>
      <c r="C16" s="873">
        <v>4769.3747938611141</v>
      </c>
      <c r="D16" s="714">
        <v>476.76634609297935</v>
      </c>
      <c r="E16" s="712">
        <v>190.10322301637086</v>
      </c>
      <c r="F16" s="750">
        <v>4165.6299302274019</v>
      </c>
      <c r="G16" s="713">
        <v>9601.9242931978661</v>
      </c>
      <c r="H16" s="713">
        <v>34277.310173194819</v>
      </c>
      <c r="I16" s="731">
        <v>23872.12348408554</v>
      </c>
      <c r="J16" s="801">
        <v>1768.0208966356188</v>
      </c>
      <c r="K16" s="739">
        <v>19988.5227075812</v>
      </c>
      <c r="L16" s="713">
        <v>19305.965289367159</v>
      </c>
      <c r="M16" s="693">
        <v>99211.89255086433</v>
      </c>
      <c r="N16" s="715">
        <v>108813.81684406221</v>
      </c>
      <c r="O16" s="835">
        <v>38417.914977183013</v>
      </c>
      <c r="P16" s="1422">
        <v>4.9999999999272404E-2</v>
      </c>
      <c r="Q16" s="1423">
        <v>-5.0000000010186341E-2</v>
      </c>
      <c r="R16" s="1422">
        <v>0</v>
      </c>
    </row>
    <row r="17" spans="1:18" s="405" customFormat="1" ht="14.25" customHeight="1">
      <c r="A17" s="353">
        <v>2016</v>
      </c>
      <c r="B17" s="573"/>
      <c r="C17" s="873">
        <v>5472.3688273343332</v>
      </c>
      <c r="D17" s="714">
        <v>621.10597751084401</v>
      </c>
      <c r="E17" s="712">
        <v>170.37068374842158</v>
      </c>
      <c r="F17" s="750">
        <v>3986.2553988007721</v>
      </c>
      <c r="G17" s="713">
        <v>10250.150887394373</v>
      </c>
      <c r="H17" s="713">
        <v>29375.981750743947</v>
      </c>
      <c r="I17" s="731">
        <v>22800.963024890541</v>
      </c>
      <c r="J17" s="801">
        <v>889.49317901572408</v>
      </c>
      <c r="K17" s="739">
        <v>23243.034781728056</v>
      </c>
      <c r="L17" s="713">
        <v>16476.189297391775</v>
      </c>
      <c r="M17" s="693">
        <v>92785.662033770044</v>
      </c>
      <c r="N17" s="715">
        <v>103035.86292116441</v>
      </c>
      <c r="O17" s="835">
        <v>45198.819711732496</v>
      </c>
      <c r="P17" s="1422">
        <v>5.0000000002000888E-2</v>
      </c>
      <c r="Q17" s="1423">
        <v>0</v>
      </c>
      <c r="R17" s="1422">
        <v>5.0000000002910383E-2</v>
      </c>
    </row>
    <row r="18" spans="1:18" s="405" customFormat="1" ht="14.25" customHeight="1">
      <c r="A18" s="353">
        <v>2017</v>
      </c>
      <c r="B18" s="573"/>
      <c r="C18" s="873">
        <v>5025.098498332788</v>
      </c>
      <c r="D18" s="714">
        <v>872.4821147620022</v>
      </c>
      <c r="E18" s="712">
        <v>201.86325861635936</v>
      </c>
      <c r="F18" s="750">
        <v>4310.0438679272957</v>
      </c>
      <c r="G18" s="713">
        <v>10409.487739638445</v>
      </c>
      <c r="H18" s="713">
        <v>27334.166198318475</v>
      </c>
      <c r="I18" s="731">
        <v>22452.848351277913</v>
      </c>
      <c r="J18" s="801">
        <v>536.98968766308599</v>
      </c>
      <c r="K18" s="739">
        <v>26363.573125527524</v>
      </c>
      <c r="L18" s="713">
        <v>16865.395555478983</v>
      </c>
      <c r="M18" s="693">
        <v>93552.972918265994</v>
      </c>
      <c r="N18" s="715">
        <v>103962.46065790442</v>
      </c>
      <c r="O18" s="835">
        <v>35096.268653169369</v>
      </c>
      <c r="P18" s="1422">
        <v>0</v>
      </c>
      <c r="Q18" s="1423">
        <v>0</v>
      </c>
      <c r="R18" s="1422">
        <v>0</v>
      </c>
    </row>
    <row r="19" spans="1:18" s="318" customFormat="1" ht="14.25" customHeight="1">
      <c r="A19" s="836">
        <v>2018</v>
      </c>
      <c r="B19" s="837"/>
      <c r="C19" s="873">
        <v>4895.4357257052889</v>
      </c>
      <c r="D19" s="714">
        <v>1122.3581754469355</v>
      </c>
      <c r="E19" s="712">
        <v>98.556526336243039</v>
      </c>
      <c r="F19" s="750">
        <v>4354.6995856818785</v>
      </c>
      <c r="G19" s="713">
        <v>10471.060013170347</v>
      </c>
      <c r="H19" s="713">
        <v>28238.359348410253</v>
      </c>
      <c r="I19" s="731">
        <v>21561.610907274004</v>
      </c>
      <c r="J19" s="801">
        <v>3.1446406811759999</v>
      </c>
      <c r="K19" s="739">
        <v>28716.625204093187</v>
      </c>
      <c r="L19" s="713">
        <v>17038.901911210534</v>
      </c>
      <c r="M19" s="693">
        <v>95558.643011669163</v>
      </c>
      <c r="N19" s="715">
        <v>106029.67378658651</v>
      </c>
      <c r="O19" s="835">
        <v>29736.504306127077</v>
      </c>
      <c r="P19" s="872">
        <v>1.0000000000218279E-2</v>
      </c>
      <c r="Q19" s="874">
        <v>1.000000014755642E-3</v>
      </c>
      <c r="R19" s="872">
        <v>-2.923825298785232E-2</v>
      </c>
    </row>
    <row r="20" spans="1:18" s="318" customFormat="1" ht="14.25" customHeight="1">
      <c r="A20" s="836">
        <v>2019</v>
      </c>
      <c r="B20" s="837"/>
      <c r="C20" s="873">
        <v>5562.5000579657335</v>
      </c>
      <c r="D20" s="714">
        <v>807.22339510005702</v>
      </c>
      <c r="E20" s="712">
        <v>390.16756657750477</v>
      </c>
      <c r="F20" s="750">
        <v>5104.2828140965767</v>
      </c>
      <c r="G20" s="713">
        <v>11864.173826929073</v>
      </c>
      <c r="H20" s="713">
        <v>30443.485140361805</v>
      </c>
      <c r="I20" s="731">
        <v>22182.69966964583</v>
      </c>
      <c r="J20" s="801">
        <v>538.57512067803589</v>
      </c>
      <c r="K20" s="739">
        <v>30907.858002213099</v>
      </c>
      <c r="L20" s="713">
        <v>14901.316629968631</v>
      </c>
      <c r="M20" s="693">
        <v>98973.964562867404</v>
      </c>
      <c r="N20" s="715">
        <v>110838.15874899647</v>
      </c>
      <c r="O20" s="835">
        <v>21905.784079995654</v>
      </c>
      <c r="P20" s="872">
        <v>-6.8107992774457671E-6</v>
      </c>
      <c r="Q20" s="874">
        <v>3.0000000002473826E-2</v>
      </c>
      <c r="R20" s="872">
        <v>2.0359200003440492E-2</v>
      </c>
    </row>
    <row r="21" spans="1:18" s="318" customFormat="1" ht="14.25" customHeight="1">
      <c r="A21" s="836">
        <v>2020</v>
      </c>
      <c r="B21" s="837"/>
      <c r="C21" s="873">
        <v>6276.0517736601141</v>
      </c>
      <c r="D21" s="714">
        <v>1025.9470837554898</v>
      </c>
      <c r="E21" s="712">
        <v>232.98780029725</v>
      </c>
      <c r="F21" s="750">
        <v>5186.2304370686579</v>
      </c>
      <c r="G21" s="713">
        <v>12721.217087969811</v>
      </c>
      <c r="H21" s="713">
        <v>27354.185960194889</v>
      </c>
      <c r="I21" s="731">
        <v>20540.836072600301</v>
      </c>
      <c r="J21" s="801">
        <v>1039.355257824702</v>
      </c>
      <c r="K21" s="739">
        <v>35455.621751979386</v>
      </c>
      <c r="L21" s="713">
        <v>15967.56302868453</v>
      </c>
      <c r="M21" s="693">
        <v>100357.55207128383</v>
      </c>
      <c r="N21" s="715">
        <v>113078.75915925363</v>
      </c>
      <c r="O21" s="835">
        <v>19623.44810467762</v>
      </c>
      <c r="P21" s="872">
        <v>-6.811700586695224E-6</v>
      </c>
      <c r="Q21" s="874">
        <v>-9.9999999692954589E-3</v>
      </c>
      <c r="R21" s="872">
        <v>-1.0000000009313226E-2</v>
      </c>
    </row>
    <row r="22" spans="1:18" s="318" customFormat="1" ht="14.25" customHeight="1">
      <c r="A22" s="1018">
        <v>2021</v>
      </c>
      <c r="B22" s="1373"/>
      <c r="C22" s="1424">
        <v>7446.8269517946537</v>
      </c>
      <c r="D22" s="1425">
        <v>979.91857482335399</v>
      </c>
      <c r="E22" s="1426">
        <v>274.95735178982557</v>
      </c>
      <c r="F22" s="1427">
        <v>4786.1033037429697</v>
      </c>
      <c r="G22" s="1428">
        <v>13487.806182150804</v>
      </c>
      <c r="H22" s="1428">
        <v>33274.908926279531</v>
      </c>
      <c r="I22" s="1429">
        <v>21472.523485089674</v>
      </c>
      <c r="J22" s="1430">
        <v>512.21777705204897</v>
      </c>
      <c r="K22" s="1431">
        <v>35091.9181507795</v>
      </c>
      <c r="L22" s="1428">
        <v>14263.40893625649</v>
      </c>
      <c r="M22" s="1375">
        <v>104614.92727545711</v>
      </c>
      <c r="N22" s="1432">
        <v>118102.73345760684</v>
      </c>
      <c r="O22" s="1433">
        <v>20834.975574016094</v>
      </c>
      <c r="P22" s="872">
        <v>0</v>
      </c>
      <c r="Q22" s="874">
        <v>-5.0000000132058631E-2</v>
      </c>
      <c r="R22" s="872">
        <v>-1.076841726899147E-9</v>
      </c>
    </row>
    <row r="23" spans="1:18" s="318" customFormat="1" ht="20.25" customHeight="1">
      <c r="A23" s="836">
        <v>2020</v>
      </c>
      <c r="B23" s="837" t="s">
        <v>214</v>
      </c>
      <c r="C23" s="873">
        <v>6276.0517736601141</v>
      </c>
      <c r="D23" s="714">
        <v>1025.9470837554898</v>
      </c>
      <c r="E23" s="712">
        <v>232.98780029725</v>
      </c>
      <c r="F23" s="750">
        <v>5186.2304370686579</v>
      </c>
      <c r="G23" s="713">
        <v>12721.217087969811</v>
      </c>
      <c r="H23" s="713">
        <v>27354.185960194889</v>
      </c>
      <c r="I23" s="731">
        <v>20540.836072600301</v>
      </c>
      <c r="J23" s="801">
        <v>1039.355257824702</v>
      </c>
      <c r="K23" s="739">
        <v>35455.621751979386</v>
      </c>
      <c r="L23" s="713">
        <v>15967.56302868453</v>
      </c>
      <c r="M23" s="693">
        <v>100357.55207128383</v>
      </c>
      <c r="N23" s="715">
        <v>113078.75915925363</v>
      </c>
      <c r="O23" s="835">
        <v>19623.44810467762</v>
      </c>
      <c r="P23" s="872">
        <v>-6.811700586695224E-6</v>
      </c>
      <c r="Q23" s="874">
        <v>-9.9999999692954589E-3</v>
      </c>
      <c r="R23" s="872">
        <v>-1.0000000009313226E-2</v>
      </c>
    </row>
    <row r="24" spans="1:18" s="318" customFormat="1" ht="21" customHeight="1">
      <c r="A24" s="836">
        <v>2021</v>
      </c>
      <c r="B24" s="837" t="s">
        <v>211</v>
      </c>
      <c r="C24" s="873">
        <v>6706.668167123029</v>
      </c>
      <c r="D24" s="714">
        <v>1264.4556015076228</v>
      </c>
      <c r="E24" s="712">
        <v>332.84258635445497</v>
      </c>
      <c r="F24" s="750">
        <v>4824.036480609162</v>
      </c>
      <c r="G24" s="713">
        <v>13128.012735020966</v>
      </c>
      <c r="H24" s="713">
        <v>27754.272090322112</v>
      </c>
      <c r="I24" s="731">
        <v>21684.357240486235</v>
      </c>
      <c r="J24" s="801">
        <v>1040.7096487446911</v>
      </c>
      <c r="K24" s="739">
        <v>36694.042038474618</v>
      </c>
      <c r="L24" s="713">
        <v>14152.840066937197</v>
      </c>
      <c r="M24" s="693">
        <v>101326.24108496486</v>
      </c>
      <c r="N24" s="715">
        <v>114454.24381998583</v>
      </c>
      <c r="O24" s="835">
        <v>20141.589927205299</v>
      </c>
      <c r="P24" s="872">
        <v>9.8994266963927657E-3</v>
      </c>
      <c r="Q24" s="874">
        <v>2.0000000013169483E-2</v>
      </c>
      <c r="R24" s="872">
        <v>-9.9999999947613105E-3</v>
      </c>
    </row>
    <row r="25" spans="1:18" s="318" customFormat="1" ht="14.25" customHeight="1">
      <c r="A25" s="836"/>
      <c r="B25" s="837" t="s">
        <v>212</v>
      </c>
      <c r="C25" s="873">
        <v>6466.4126697789079</v>
      </c>
      <c r="D25" s="714">
        <v>806.76025745403365</v>
      </c>
      <c r="E25" s="712">
        <v>264.26512590908169</v>
      </c>
      <c r="F25" s="750">
        <v>4894.215621034994</v>
      </c>
      <c r="G25" s="713">
        <v>12431.653597317019</v>
      </c>
      <c r="H25" s="713">
        <v>28390.878986916807</v>
      </c>
      <c r="I25" s="731">
        <v>21922.304448201427</v>
      </c>
      <c r="J25" s="801">
        <v>500.437195074415</v>
      </c>
      <c r="K25" s="739">
        <v>38109.062004519794</v>
      </c>
      <c r="L25" s="713">
        <v>14587.67662848394</v>
      </c>
      <c r="M25" s="693">
        <v>103510.35926319638</v>
      </c>
      <c r="N25" s="715">
        <v>115942.01286051341</v>
      </c>
      <c r="O25" s="835">
        <v>17815.010263663698</v>
      </c>
      <c r="P25" s="872">
        <v>-7.6859997534484137E-5</v>
      </c>
      <c r="Q25" s="874">
        <v>0</v>
      </c>
      <c r="R25" s="872">
        <v>0</v>
      </c>
    </row>
    <row r="26" spans="1:18" s="318" customFormat="1" ht="14.25" customHeight="1">
      <c r="A26" s="836"/>
      <c r="B26" s="837" t="s">
        <v>213</v>
      </c>
      <c r="C26" s="873">
        <v>5897.9768920052902</v>
      </c>
      <c r="D26" s="714">
        <v>902.53193295138703</v>
      </c>
      <c r="E26" s="712">
        <v>318.43977878968741</v>
      </c>
      <c r="F26" s="750">
        <v>4718.408089579927</v>
      </c>
      <c r="G26" s="713">
        <v>11837.326693326295</v>
      </c>
      <c r="H26" s="713">
        <v>30904.79626975334</v>
      </c>
      <c r="I26" s="731">
        <v>21314.064231396093</v>
      </c>
      <c r="J26" s="801">
        <v>508.19372310065501</v>
      </c>
      <c r="K26" s="739">
        <v>36351.946974900835</v>
      </c>
      <c r="L26" s="713">
        <v>14023.248604976141</v>
      </c>
      <c r="M26" s="693">
        <v>103102.24980412696</v>
      </c>
      <c r="N26" s="715">
        <v>114939.54649745327</v>
      </c>
      <c r="O26" s="835">
        <v>19728.739604753446</v>
      </c>
      <c r="P26" s="872">
        <v>-2.9999999997016857E-2</v>
      </c>
      <c r="Q26" s="874">
        <v>-1.0004441719502211E-10</v>
      </c>
      <c r="R26" s="872">
        <v>-2.9999999984283932E-2</v>
      </c>
    </row>
    <row r="27" spans="1:18" s="318" customFormat="1" ht="14.25" customHeight="1">
      <c r="A27" s="836"/>
      <c r="B27" s="837" t="s">
        <v>214</v>
      </c>
      <c r="C27" s="873">
        <v>7446.8269517946537</v>
      </c>
      <c r="D27" s="714">
        <v>979.91857482335399</v>
      </c>
      <c r="E27" s="712">
        <v>274.95735178982557</v>
      </c>
      <c r="F27" s="750">
        <v>4786.1033037429697</v>
      </c>
      <c r="G27" s="713">
        <v>13487.806182150804</v>
      </c>
      <c r="H27" s="713">
        <v>33274.908926279531</v>
      </c>
      <c r="I27" s="731">
        <v>21472.523485089674</v>
      </c>
      <c r="J27" s="801">
        <v>512.21777705204897</v>
      </c>
      <c r="K27" s="739">
        <v>35091.9181507795</v>
      </c>
      <c r="L27" s="713">
        <v>14263.40893625649</v>
      </c>
      <c r="M27" s="693">
        <v>104614.92727545711</v>
      </c>
      <c r="N27" s="715">
        <v>118102.73345760684</v>
      </c>
      <c r="O27" s="835">
        <v>20834.975574016094</v>
      </c>
      <c r="P27" s="872">
        <v>0</v>
      </c>
      <c r="Q27" s="874">
        <v>-5.0000000132058631E-2</v>
      </c>
      <c r="R27" s="872">
        <v>-1.076841726899147E-9</v>
      </c>
    </row>
    <row r="28" spans="1:18" s="318" customFormat="1" ht="21" customHeight="1">
      <c r="A28" s="836">
        <v>2022</v>
      </c>
      <c r="B28" s="837" t="s">
        <v>211</v>
      </c>
      <c r="C28" s="873">
        <v>6488.8376416329174</v>
      </c>
      <c r="D28" s="714">
        <v>1044.6620198746105</v>
      </c>
      <c r="E28" s="712">
        <v>108.77539539706403</v>
      </c>
      <c r="F28" s="750">
        <v>5634.7344185264128</v>
      </c>
      <c r="G28" s="713">
        <v>13277.009475431005</v>
      </c>
      <c r="H28" s="713">
        <v>31441.666278890665</v>
      </c>
      <c r="I28" s="731">
        <v>24440.185448020635</v>
      </c>
      <c r="J28" s="801">
        <v>512.12123917267297</v>
      </c>
      <c r="K28" s="739">
        <v>35862.859956195301</v>
      </c>
      <c r="L28" s="713">
        <v>12442.165581518879</v>
      </c>
      <c r="M28" s="693">
        <v>104699.08850379803</v>
      </c>
      <c r="N28" s="715">
        <v>117976.05797922905</v>
      </c>
      <c r="O28" s="835">
        <v>20585.225852566957</v>
      </c>
      <c r="P28" s="872">
        <v>0</v>
      </c>
      <c r="Q28" s="874">
        <v>8.9999999872816261E-2</v>
      </c>
      <c r="R28" s="872">
        <v>-3.9999999979045242E-2</v>
      </c>
    </row>
    <row r="29" spans="1:18" s="318" customFormat="1" ht="15">
      <c r="A29" s="836"/>
      <c r="B29" s="837" t="s">
        <v>212</v>
      </c>
      <c r="C29" s="873">
        <v>8456.0262245956328</v>
      </c>
      <c r="D29" s="714">
        <v>915.09449388812391</v>
      </c>
      <c r="E29" s="712">
        <v>197.02542392077481</v>
      </c>
      <c r="F29" s="750">
        <v>6622.9830665707332</v>
      </c>
      <c r="G29" s="713">
        <v>16191.129208975266</v>
      </c>
      <c r="H29" s="713">
        <v>30676.425050529164</v>
      </c>
      <c r="I29" s="731">
        <v>28020.774419845682</v>
      </c>
      <c r="J29" s="801">
        <v>526.11984419655505</v>
      </c>
      <c r="K29" s="739">
        <v>35690.857465647503</v>
      </c>
      <c r="L29" s="713">
        <v>12408.01967003362</v>
      </c>
      <c r="M29" s="693">
        <v>107322.18645025241</v>
      </c>
      <c r="N29" s="715">
        <v>123513.31565922769</v>
      </c>
      <c r="O29" s="835">
        <v>20799.522124869178</v>
      </c>
      <c r="P29" s="872">
        <v>0</v>
      </c>
      <c r="Q29" s="874">
        <v>-1.0000000114814611E-2</v>
      </c>
      <c r="R29" s="872">
        <v>0</v>
      </c>
    </row>
    <row r="30" spans="1:18" s="318" customFormat="1" ht="15">
      <c r="A30" s="1018"/>
      <c r="B30" s="1373" t="s">
        <v>213</v>
      </c>
      <c r="C30" s="1424">
        <v>6852.6813909801986</v>
      </c>
      <c r="D30" s="1425">
        <v>1329.0196566280806</v>
      </c>
      <c r="E30" s="1426">
        <v>147.23664881180176</v>
      </c>
      <c r="F30" s="1427">
        <v>6692.3228201729598</v>
      </c>
      <c r="G30" s="1428">
        <v>15021.230516593041</v>
      </c>
      <c r="H30" s="1428">
        <v>30013.756722901482</v>
      </c>
      <c r="I30" s="1429">
        <v>26344.511125299639</v>
      </c>
      <c r="J30" s="1430">
        <v>520.30281177074801</v>
      </c>
      <c r="K30" s="1431">
        <v>35645.941357644871</v>
      </c>
      <c r="L30" s="1428">
        <v>12905.06086929648</v>
      </c>
      <c r="M30" s="1375">
        <v>105429.58288691314</v>
      </c>
      <c r="N30" s="1432">
        <v>120450.84340350618</v>
      </c>
      <c r="O30" s="1433">
        <v>22663.564844439526</v>
      </c>
      <c r="P30" s="872">
        <v>-2.9999999999745341E-2</v>
      </c>
      <c r="Q30" s="874">
        <v>9.9999999092688086E-3</v>
      </c>
      <c r="R30" s="872">
        <v>2.9999999998835847E-2</v>
      </c>
    </row>
    <row r="31" spans="1:18" s="318" customFormat="1" ht="20.25" customHeight="1">
      <c r="A31" s="836">
        <v>2021</v>
      </c>
      <c r="B31" s="837" t="s">
        <v>390</v>
      </c>
      <c r="C31" s="873">
        <v>6062.2262860241372</v>
      </c>
      <c r="D31" s="714">
        <v>891.39951832597421</v>
      </c>
      <c r="E31" s="712">
        <v>262.6312117026747</v>
      </c>
      <c r="F31" s="750">
        <v>4778.5675289197625</v>
      </c>
      <c r="G31" s="713">
        <v>11994.824544972549</v>
      </c>
      <c r="H31" s="713">
        <v>31978.886745481963</v>
      </c>
      <c r="I31" s="731">
        <v>19957.09406247954</v>
      </c>
      <c r="J31" s="801">
        <v>509.22634744166999</v>
      </c>
      <c r="K31" s="739">
        <v>34636.084959693391</v>
      </c>
      <c r="L31" s="713">
        <v>14264.06222025354</v>
      </c>
      <c r="M31" s="693">
        <v>101345.35433535003</v>
      </c>
      <c r="N31" s="715">
        <v>113340.17888032179</v>
      </c>
      <c r="O31" s="835">
        <v>19267.117260197032</v>
      </c>
      <c r="P31" s="872">
        <v>0</v>
      </c>
      <c r="Q31" s="874">
        <v>-8.1854523159563541E-11</v>
      </c>
      <c r="R31" s="872">
        <v>-7.8580342233181E-10</v>
      </c>
    </row>
    <row r="32" spans="1:18" s="318" customFormat="1" ht="14.25" customHeight="1">
      <c r="A32" s="836"/>
      <c r="B32" s="837" t="s">
        <v>391</v>
      </c>
      <c r="C32" s="873">
        <v>6188.8158993005591</v>
      </c>
      <c r="D32" s="714">
        <v>1006.1255457462032</v>
      </c>
      <c r="E32" s="712">
        <v>332.05442782711145</v>
      </c>
      <c r="F32" s="750">
        <v>4845.8840195571793</v>
      </c>
      <c r="G32" s="713">
        <v>12372.879892431052</v>
      </c>
      <c r="H32" s="713">
        <v>32469.556165990009</v>
      </c>
      <c r="I32" s="731">
        <v>20519.662978942539</v>
      </c>
      <c r="J32" s="801">
        <v>516.52705745201297</v>
      </c>
      <c r="K32" s="739">
        <v>33803.426555571154</v>
      </c>
      <c r="L32" s="713">
        <v>14318.012347907114</v>
      </c>
      <c r="M32" s="693">
        <v>101627.17510586274</v>
      </c>
      <c r="N32" s="715">
        <v>114000.05499829378</v>
      </c>
      <c r="O32" s="835">
        <v>19007.337580023726</v>
      </c>
      <c r="P32" s="872">
        <v>0</v>
      </c>
      <c r="Q32" s="874">
        <v>-1.0000000083891791E-2</v>
      </c>
      <c r="R32" s="872">
        <v>0</v>
      </c>
    </row>
    <row r="33" spans="1:18" s="318" customFormat="1" ht="14.25" customHeight="1">
      <c r="A33" s="836"/>
      <c r="B33" s="837" t="s">
        <v>392</v>
      </c>
      <c r="C33" s="873">
        <v>7446.8269517946537</v>
      </c>
      <c r="D33" s="714">
        <v>979.91857482335399</v>
      </c>
      <c r="E33" s="712">
        <v>274.95735178982557</v>
      </c>
      <c r="F33" s="750">
        <v>4786.1033037429697</v>
      </c>
      <c r="G33" s="713">
        <v>13487.806182150804</v>
      </c>
      <c r="H33" s="713">
        <v>33274.908926279531</v>
      </c>
      <c r="I33" s="731">
        <v>21472.523485089674</v>
      </c>
      <c r="J33" s="801">
        <v>512.21777705204897</v>
      </c>
      <c r="K33" s="739">
        <v>35091.9181507795</v>
      </c>
      <c r="L33" s="713">
        <v>14263.40893625649</v>
      </c>
      <c r="M33" s="693">
        <v>104614.92727545711</v>
      </c>
      <c r="N33" s="715">
        <v>118102.73345760684</v>
      </c>
      <c r="O33" s="835">
        <v>20834.975574016094</v>
      </c>
      <c r="P33" s="872">
        <v>0</v>
      </c>
      <c r="Q33" s="874">
        <v>-5.0000000132058631E-2</v>
      </c>
      <c r="R33" s="872">
        <v>-1.076841726899147E-9</v>
      </c>
    </row>
    <row r="34" spans="1:18" s="318" customFormat="1" ht="21" customHeight="1">
      <c r="A34" s="836">
        <v>2022</v>
      </c>
      <c r="B34" s="837" t="s">
        <v>393</v>
      </c>
      <c r="C34" s="873">
        <v>7010.7571414950944</v>
      </c>
      <c r="D34" s="714">
        <v>948.51631562273519</v>
      </c>
      <c r="E34" s="712">
        <v>237.64344373301915</v>
      </c>
      <c r="F34" s="750">
        <v>4873.1959301082634</v>
      </c>
      <c r="G34" s="713">
        <v>13070.122830959112</v>
      </c>
      <c r="H34" s="713">
        <v>33138.234348798258</v>
      </c>
      <c r="I34" s="731">
        <v>21906.115930961274</v>
      </c>
      <c r="J34" s="801">
        <v>512.52296114338606</v>
      </c>
      <c r="K34" s="739">
        <v>36081.759069834981</v>
      </c>
      <c r="L34" s="713">
        <v>12637.556898331857</v>
      </c>
      <c r="M34" s="693">
        <v>104276.15920906965</v>
      </c>
      <c r="N34" s="715">
        <v>117346.28204002879</v>
      </c>
      <c r="O34" s="835">
        <v>19452.609794333057</v>
      </c>
      <c r="P34" s="871">
        <v>0</v>
      </c>
      <c r="Q34" s="872">
        <v>0</v>
      </c>
      <c r="R34" s="872">
        <v>0</v>
      </c>
    </row>
    <row r="35" spans="1:18" s="318" customFormat="1" ht="13.5" customHeight="1">
      <c r="A35" s="836"/>
      <c r="B35" s="837" t="s">
        <v>394</v>
      </c>
      <c r="C35" s="873">
        <v>7153.1381441850026</v>
      </c>
      <c r="D35" s="714">
        <v>1218.3551411471815</v>
      </c>
      <c r="E35" s="712">
        <v>236.51456682066555</v>
      </c>
      <c r="F35" s="750">
        <v>5296.855767005386</v>
      </c>
      <c r="G35" s="713">
        <v>13904.923619158235</v>
      </c>
      <c r="H35" s="713">
        <v>32266.43420371478</v>
      </c>
      <c r="I35" s="731">
        <v>21226.317414442943</v>
      </c>
      <c r="J35" s="801">
        <v>507.79133382971003</v>
      </c>
      <c r="K35" s="739">
        <v>35662.704296371965</v>
      </c>
      <c r="L35" s="713">
        <v>13486.356736607697</v>
      </c>
      <c r="M35" s="693">
        <v>103149.593984967</v>
      </c>
      <c r="N35" s="715">
        <v>117054.51760412414</v>
      </c>
      <c r="O35" s="835">
        <v>18405.635448924833</v>
      </c>
      <c r="P35" s="871">
        <v>0</v>
      </c>
      <c r="Q35" s="872">
        <v>0</v>
      </c>
      <c r="R35" s="872">
        <v>0</v>
      </c>
    </row>
    <row r="36" spans="1:18" s="318" customFormat="1" ht="13.5" customHeight="1">
      <c r="A36" s="836"/>
      <c r="B36" s="837" t="s">
        <v>383</v>
      </c>
      <c r="C36" s="873">
        <v>6488.8376416329174</v>
      </c>
      <c r="D36" s="714">
        <v>1044.6620198746105</v>
      </c>
      <c r="E36" s="712">
        <v>108.77539539706403</v>
      </c>
      <c r="F36" s="750">
        <v>5634.7344185264128</v>
      </c>
      <c r="G36" s="713">
        <v>13277.009475431005</v>
      </c>
      <c r="H36" s="713">
        <v>31441.666278890665</v>
      </c>
      <c r="I36" s="731">
        <v>24440.185448020635</v>
      </c>
      <c r="J36" s="801">
        <v>512.12123917267297</v>
      </c>
      <c r="K36" s="739">
        <v>35862.859956195301</v>
      </c>
      <c r="L36" s="713">
        <v>12442.165581518879</v>
      </c>
      <c r="M36" s="693">
        <v>104699.08850379803</v>
      </c>
      <c r="N36" s="715">
        <v>117976.05797922905</v>
      </c>
      <c r="O36" s="835">
        <v>20585.225852566957</v>
      </c>
      <c r="P36" s="871">
        <v>0</v>
      </c>
      <c r="Q36" s="872">
        <v>0</v>
      </c>
      <c r="R36" s="872">
        <v>0</v>
      </c>
    </row>
    <row r="37" spans="1:18" s="318" customFormat="1" ht="13.5" customHeight="1">
      <c r="A37" s="836"/>
      <c r="B37" s="837" t="s">
        <v>384</v>
      </c>
      <c r="C37" s="873">
        <v>6655.4756938124337</v>
      </c>
      <c r="D37" s="714">
        <v>925.94391459962492</v>
      </c>
      <c r="E37" s="712">
        <v>198.59298660003276</v>
      </c>
      <c r="F37" s="750">
        <v>5562.944672434739</v>
      </c>
      <c r="G37" s="713">
        <v>13342.937267446827</v>
      </c>
      <c r="H37" s="713">
        <v>31809.343402750281</v>
      </c>
      <c r="I37" s="731">
        <v>24596.541755910919</v>
      </c>
      <c r="J37" s="801">
        <v>516.15372110620501</v>
      </c>
      <c r="K37" s="739">
        <v>35787.087234715917</v>
      </c>
      <c r="L37" s="713">
        <v>12669.292658503477</v>
      </c>
      <c r="M37" s="693">
        <v>105378.41877298668</v>
      </c>
      <c r="N37" s="715">
        <v>118721.32604043352</v>
      </c>
      <c r="O37" s="835">
        <v>19077.154776806539</v>
      </c>
      <c r="P37" s="871">
        <v>0</v>
      </c>
      <c r="Q37" s="872">
        <v>0</v>
      </c>
      <c r="R37" s="872">
        <v>0</v>
      </c>
    </row>
    <row r="38" spans="1:18" s="318" customFormat="1" ht="13.5" customHeight="1">
      <c r="A38" s="836"/>
      <c r="B38" s="837" t="s">
        <v>385</v>
      </c>
      <c r="C38" s="873">
        <v>6723.0062991916475</v>
      </c>
      <c r="D38" s="714">
        <v>1046.8403325252559</v>
      </c>
      <c r="E38" s="712">
        <v>214.91158812789038</v>
      </c>
      <c r="F38" s="750">
        <v>6079.8931700248122</v>
      </c>
      <c r="G38" s="713">
        <v>14064.621327619609</v>
      </c>
      <c r="H38" s="713">
        <v>32189.803523489256</v>
      </c>
      <c r="I38" s="731">
        <v>24556.849669765757</v>
      </c>
      <c r="J38" s="801">
        <v>520.73421860191911</v>
      </c>
      <c r="K38" s="739">
        <v>35294.507637012328</v>
      </c>
      <c r="L38" s="713">
        <v>13020.881113543986</v>
      </c>
      <c r="M38" s="693">
        <v>105582.72616241315</v>
      </c>
      <c r="N38" s="715">
        <v>119647.34749003277</v>
      </c>
      <c r="O38" s="835">
        <v>19034.330483237751</v>
      </c>
      <c r="P38" s="871">
        <v>0</v>
      </c>
      <c r="Q38" s="872">
        <v>0</v>
      </c>
      <c r="R38" s="872">
        <v>0</v>
      </c>
    </row>
    <row r="39" spans="1:18" s="318" customFormat="1" ht="13.5" customHeight="1">
      <c r="A39" s="836"/>
      <c r="B39" s="837" t="s">
        <v>386</v>
      </c>
      <c r="C39" s="873">
        <v>8456.0262245956328</v>
      </c>
      <c r="D39" s="714">
        <v>915.09449388812391</v>
      </c>
      <c r="E39" s="712">
        <v>197.02542392077481</v>
      </c>
      <c r="F39" s="750">
        <v>6622.9830665707332</v>
      </c>
      <c r="G39" s="713">
        <v>16191.129208975266</v>
      </c>
      <c r="H39" s="713">
        <v>30676.425050529164</v>
      </c>
      <c r="I39" s="731">
        <v>28020.774419845682</v>
      </c>
      <c r="J39" s="801">
        <v>526.11984419655505</v>
      </c>
      <c r="K39" s="739">
        <v>35690.857465647503</v>
      </c>
      <c r="L39" s="713">
        <v>12408.01967003362</v>
      </c>
      <c r="M39" s="693">
        <v>107322.18645025241</v>
      </c>
      <c r="N39" s="715">
        <v>123513.31565922769</v>
      </c>
      <c r="O39" s="835">
        <v>20799.522124869178</v>
      </c>
      <c r="P39" s="871">
        <v>0</v>
      </c>
      <c r="Q39" s="872">
        <v>-1.4551915228366852E-11</v>
      </c>
      <c r="R39" s="872">
        <v>0</v>
      </c>
    </row>
    <row r="40" spans="1:18" s="318" customFormat="1" ht="13.5" customHeight="1">
      <c r="A40" s="836"/>
      <c r="B40" s="837" t="s">
        <v>387</v>
      </c>
      <c r="C40" s="873">
        <v>6667.9677292829274</v>
      </c>
      <c r="D40" s="714">
        <v>988.02174619184257</v>
      </c>
      <c r="E40" s="712">
        <v>230.03875885246231</v>
      </c>
      <c r="F40" s="750">
        <v>6520.0092103738498</v>
      </c>
      <c r="G40" s="713">
        <v>14406.037444701082</v>
      </c>
      <c r="H40" s="713">
        <v>30562.555070112245</v>
      </c>
      <c r="I40" s="731">
        <v>28307.018413770769</v>
      </c>
      <c r="J40" s="801">
        <v>511.79222744657295</v>
      </c>
      <c r="K40" s="739">
        <v>35560.716113196737</v>
      </c>
      <c r="L40" s="713">
        <v>12180.518846861416</v>
      </c>
      <c r="M40" s="693">
        <v>107122.60067138763</v>
      </c>
      <c r="N40" s="715">
        <v>121528.63811608872</v>
      </c>
      <c r="O40" s="835">
        <v>21518.449957559478</v>
      </c>
      <c r="P40" s="871">
        <v>0</v>
      </c>
      <c r="Q40" s="872">
        <v>0</v>
      </c>
      <c r="R40" s="872">
        <v>0</v>
      </c>
    </row>
    <row r="41" spans="1:18" s="318" customFormat="1" ht="13.5" customHeight="1">
      <c r="A41" s="836"/>
      <c r="B41" s="837" t="s">
        <v>388</v>
      </c>
      <c r="C41" s="873">
        <v>6738.6862506776479</v>
      </c>
      <c r="D41" s="714">
        <v>1127.0764975504298</v>
      </c>
      <c r="E41" s="712">
        <v>203.18038297184958</v>
      </c>
      <c r="F41" s="750">
        <v>6485.8407497515245</v>
      </c>
      <c r="G41" s="713">
        <v>14554.783880951451</v>
      </c>
      <c r="H41" s="713">
        <v>30941.959786865958</v>
      </c>
      <c r="I41" s="731">
        <v>27926.98904977553</v>
      </c>
      <c r="J41" s="801">
        <v>516.31760914376093</v>
      </c>
      <c r="K41" s="739">
        <v>36224.744053816052</v>
      </c>
      <c r="L41" s="713">
        <v>12735.655355420939</v>
      </c>
      <c r="M41" s="693">
        <v>108345.67585502216</v>
      </c>
      <c r="N41" s="715">
        <v>122900.45973597361</v>
      </c>
      <c r="O41" s="835">
        <v>21835.237776855593</v>
      </c>
      <c r="P41" s="871">
        <v>0</v>
      </c>
      <c r="Q41" s="872">
        <v>0</v>
      </c>
      <c r="R41" s="872">
        <v>0</v>
      </c>
    </row>
    <row r="42" spans="1:18" s="318" customFormat="1" ht="13.5" customHeight="1">
      <c r="A42" s="836"/>
      <c r="B42" s="837" t="s">
        <v>389</v>
      </c>
      <c r="C42" s="873">
        <v>6852.6813909801986</v>
      </c>
      <c r="D42" s="714">
        <v>1329.0196566280806</v>
      </c>
      <c r="E42" s="712">
        <v>147.23664881180176</v>
      </c>
      <c r="F42" s="750">
        <v>6692.3228201729598</v>
      </c>
      <c r="G42" s="713">
        <v>15021.230516593041</v>
      </c>
      <c r="H42" s="713">
        <v>30013.756722901482</v>
      </c>
      <c r="I42" s="731">
        <v>26344.511125299639</v>
      </c>
      <c r="J42" s="801">
        <v>520.30281177074801</v>
      </c>
      <c r="K42" s="739">
        <v>35645.941357644871</v>
      </c>
      <c r="L42" s="713">
        <v>12905.06086929648</v>
      </c>
      <c r="M42" s="693">
        <v>105429.58288691314</v>
      </c>
      <c r="N42" s="715">
        <v>120450.84340350618</v>
      </c>
      <c r="O42" s="835">
        <v>22663.564844439526</v>
      </c>
      <c r="P42" s="871">
        <v>0</v>
      </c>
      <c r="Q42" s="872">
        <v>0</v>
      </c>
      <c r="R42" s="872">
        <v>0</v>
      </c>
    </row>
    <row r="43" spans="1:18" s="318" customFormat="1" ht="13.5" customHeight="1">
      <c r="A43" s="836"/>
      <c r="B43" s="837" t="s">
        <v>390</v>
      </c>
      <c r="C43" s="873">
        <v>7050.521826485885</v>
      </c>
      <c r="D43" s="714">
        <v>1706.8909748945748</v>
      </c>
      <c r="E43" s="712">
        <v>61.731963919611829</v>
      </c>
      <c r="F43" s="750">
        <v>6557.9468668420486</v>
      </c>
      <c r="G43" s="713">
        <v>15377.041632142123</v>
      </c>
      <c r="H43" s="713">
        <v>30778.818056287939</v>
      </c>
      <c r="I43" s="731">
        <v>26546.795281329629</v>
      </c>
      <c r="J43" s="801">
        <v>527.47503098479308</v>
      </c>
      <c r="K43" s="739">
        <v>36807.212033521064</v>
      </c>
      <c r="L43" s="713">
        <v>13093.976427194639</v>
      </c>
      <c r="M43" s="693">
        <v>107754.27682931797</v>
      </c>
      <c r="N43" s="715">
        <v>123131.33846146008</v>
      </c>
      <c r="O43" s="835">
        <v>21351.045082027682</v>
      </c>
      <c r="P43" s="871">
        <v>0</v>
      </c>
      <c r="Q43" s="872">
        <v>0</v>
      </c>
      <c r="R43" s="872">
        <v>0</v>
      </c>
    </row>
    <row r="44" spans="1:18" s="378" customFormat="1" ht="20.25" customHeight="1">
      <c r="A44" s="377" t="s">
        <v>929</v>
      </c>
      <c r="B44" s="377"/>
      <c r="C44" s="377"/>
      <c r="D44" s="377"/>
      <c r="E44" s="377"/>
      <c r="F44" s="217"/>
      <c r="G44" s="217"/>
      <c r="H44" s="217"/>
      <c r="I44" s="377"/>
      <c r="J44" s="377"/>
      <c r="K44" s="377"/>
      <c r="L44" s="377"/>
      <c r="M44" s="377"/>
      <c r="N44" s="377"/>
      <c r="O44" s="406" t="s">
        <v>936</v>
      </c>
    </row>
    <row r="45" spans="1:18" ht="14.25" customHeight="1">
      <c r="A45" s="378" t="s">
        <v>937</v>
      </c>
      <c r="B45" s="17"/>
      <c r="C45" s="1434"/>
      <c r="D45" s="1434"/>
      <c r="E45" s="9"/>
      <c r="K45" s="1435"/>
      <c r="L45" s="1434"/>
      <c r="M45" s="1434"/>
      <c r="N45" s="1434"/>
      <c r="O45" s="409" t="s">
        <v>938</v>
      </c>
    </row>
    <row r="46" spans="1:18">
      <c r="B46" s="1168"/>
      <c r="C46" s="1436"/>
      <c r="D46" s="1436"/>
      <c r="E46" s="1436"/>
      <c r="F46" s="1436"/>
      <c r="G46" s="1436"/>
      <c r="H46" s="1436"/>
      <c r="I46" s="1436"/>
      <c r="J46" s="1436"/>
      <c r="K46" s="1436"/>
      <c r="L46" s="1436"/>
      <c r="M46" s="1436"/>
      <c r="N46" s="1436"/>
      <c r="O46" s="1436"/>
    </row>
    <row r="47" spans="1:18" ht="14.25">
      <c r="A47" s="316" t="s">
        <v>939</v>
      </c>
      <c r="B47" s="1168"/>
      <c r="C47" s="1168"/>
      <c r="D47" s="1168"/>
      <c r="E47" s="1168"/>
      <c r="F47" s="1168"/>
      <c r="G47" s="1168"/>
      <c r="H47" s="1168"/>
      <c r="I47" s="1168"/>
      <c r="J47" s="1168"/>
      <c r="K47" s="1168"/>
      <c r="L47" s="1168"/>
      <c r="M47" s="1168"/>
      <c r="N47" s="1168"/>
      <c r="O47" s="1168"/>
    </row>
    <row r="48" spans="1:18">
      <c r="A48" s="17"/>
    </row>
    <row r="49" spans="1:1">
      <c r="A49" s="9"/>
    </row>
  </sheetData>
  <phoneticPr fontId="0" type="noConversion"/>
  <printOptions horizontalCentered="1" verticalCentered="1"/>
  <pageMargins left="0" right="0" top="0" bottom="0" header="0.511811023622047" footer="0.511811023622047"/>
  <pageSetup paperSize="9" scale="75" orientation="landscape"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1"/>
  <dimension ref="A1:V50"/>
  <sheetViews>
    <sheetView zoomScale="85" zoomScaleNormal="85" workbookViewId="0">
      <pane ySplit="12" topLeftCell="A38" activePane="bottomLeft" state="frozen"/>
      <selection sqref="A1:XFD1048576"/>
      <selection pane="bottomLeft" sqref="A1:XFD1048576"/>
    </sheetView>
  </sheetViews>
  <sheetFormatPr defaultColWidth="9.140625" defaultRowHeight="12.75"/>
  <cols>
    <col min="1" max="2" width="9.7109375" style="378" customWidth="1"/>
    <col min="3" max="3" width="12.7109375" style="378" customWidth="1"/>
    <col min="4" max="4" width="11.85546875" style="378" customWidth="1"/>
    <col min="5" max="5" width="12.7109375" style="378" customWidth="1"/>
    <col min="6" max="6" width="11.7109375" style="378" customWidth="1"/>
    <col min="7" max="7" width="12.28515625" style="378" customWidth="1"/>
    <col min="8" max="8" width="10.7109375" style="378" customWidth="1"/>
    <col min="9" max="9" width="10.28515625" style="378" customWidth="1"/>
    <col min="10" max="10" width="11.85546875" style="378" customWidth="1"/>
    <col min="11" max="11" width="12.7109375" style="378" customWidth="1"/>
    <col min="12" max="12" width="13.42578125" style="378" customWidth="1"/>
    <col min="13" max="13" width="12.7109375" style="378" customWidth="1"/>
    <col min="14" max="15" width="11.7109375" style="378" customWidth="1"/>
    <col min="16" max="16" width="10.7109375" style="378" customWidth="1"/>
    <col min="17" max="17" width="10.28515625" style="378" customWidth="1"/>
    <col min="18" max="18" width="8.28515625" style="378" customWidth="1"/>
    <col min="19" max="16384" width="9.140625" style="378"/>
  </cols>
  <sheetData>
    <row r="1" spans="1:22" ht="18">
      <c r="A1" s="274" t="s">
        <v>1731</v>
      </c>
      <c r="B1" s="1348"/>
      <c r="C1" s="1348"/>
      <c r="D1" s="1348"/>
      <c r="E1" s="1348"/>
      <c r="F1" s="1348"/>
      <c r="G1" s="1348"/>
      <c r="H1" s="1348"/>
      <c r="I1" s="1348"/>
      <c r="J1" s="1348"/>
      <c r="K1" s="1348"/>
      <c r="L1" s="1348"/>
      <c r="M1" s="1348"/>
      <c r="N1" s="1348"/>
      <c r="O1" s="1348"/>
      <c r="P1" s="1348"/>
      <c r="Q1" s="1348"/>
    </row>
    <row r="2" spans="1:22" ht="18">
      <c r="A2" s="274" t="s">
        <v>940</v>
      </c>
      <c r="B2" s="1348"/>
      <c r="C2" s="1348"/>
      <c r="D2" s="1348"/>
      <c r="E2" s="1348"/>
      <c r="F2" s="1348"/>
      <c r="G2" s="1348"/>
      <c r="H2" s="1348"/>
      <c r="I2" s="1348"/>
      <c r="J2" s="1348"/>
      <c r="K2" s="1348"/>
      <c r="L2" s="1348"/>
      <c r="M2" s="1348"/>
      <c r="N2" s="1348"/>
      <c r="O2" s="1348"/>
      <c r="P2" s="1348"/>
      <c r="Q2" s="1348"/>
    </row>
    <row r="3" spans="1:22" ht="18">
      <c r="A3" s="274" t="s">
        <v>941</v>
      </c>
      <c r="B3" s="1348"/>
      <c r="C3" s="1348"/>
      <c r="D3" s="1348"/>
      <c r="E3" s="1348"/>
      <c r="F3" s="1348"/>
      <c r="G3" s="1348"/>
      <c r="H3" s="1348"/>
      <c r="I3" s="1348"/>
      <c r="J3" s="1348"/>
      <c r="K3" s="1348"/>
      <c r="L3" s="1348"/>
      <c r="M3" s="1348"/>
      <c r="N3" s="1348"/>
      <c r="O3" s="1348"/>
      <c r="P3" s="1348"/>
      <c r="Q3" s="1348"/>
    </row>
    <row r="4" spans="1:22" s="303" customFormat="1" ht="14.25">
      <c r="A4" s="303" t="s">
        <v>684</v>
      </c>
      <c r="B4" s="316"/>
      <c r="Q4" s="1350" t="s">
        <v>685</v>
      </c>
    </row>
    <row r="5" spans="1:22" s="303" customFormat="1" ht="14.25" hidden="1">
      <c r="B5" s="316"/>
      <c r="Q5" s="1350"/>
    </row>
    <row r="6" spans="1:22" s="303" customFormat="1" ht="14.25" hidden="1">
      <c r="B6" s="316"/>
      <c r="Q6" s="1350"/>
    </row>
    <row r="7" spans="1:22" s="303" customFormat="1" ht="14.25" hidden="1">
      <c r="B7" s="316"/>
      <c r="Q7" s="1350"/>
    </row>
    <row r="8" spans="1:22" s="158" customFormat="1" ht="23.85" customHeight="1">
      <c r="A8" s="168"/>
      <c r="B8" s="156"/>
      <c r="C8" s="358" t="s">
        <v>341</v>
      </c>
      <c r="D8" s="171"/>
      <c r="E8" s="178"/>
      <c r="F8" s="178"/>
      <c r="G8" s="178"/>
      <c r="H8" s="157"/>
      <c r="I8" s="359" t="s">
        <v>342</v>
      </c>
      <c r="J8" s="360"/>
      <c r="K8" s="358" t="s">
        <v>343</v>
      </c>
      <c r="L8" s="171"/>
      <c r="M8" s="178"/>
      <c r="N8" s="178"/>
      <c r="O8" s="178"/>
      <c r="P8" s="157"/>
      <c r="Q8" s="361" t="s">
        <v>344</v>
      </c>
    </row>
    <row r="9" spans="1:22" s="173" customFormat="1" ht="18" customHeight="1">
      <c r="A9" s="172"/>
      <c r="C9" s="188" t="s">
        <v>705</v>
      </c>
      <c r="D9" s="179" t="s">
        <v>816</v>
      </c>
      <c r="E9" s="174" t="s">
        <v>817</v>
      </c>
      <c r="F9" s="163"/>
      <c r="G9" s="174" t="s">
        <v>818</v>
      </c>
      <c r="H9" s="163"/>
      <c r="I9" s="174"/>
      <c r="J9" s="190"/>
      <c r="K9" s="179" t="s">
        <v>705</v>
      </c>
      <c r="L9" s="179" t="s">
        <v>816</v>
      </c>
      <c r="M9" s="174" t="s">
        <v>817</v>
      </c>
      <c r="N9" s="163"/>
      <c r="O9" s="174" t="s">
        <v>818</v>
      </c>
      <c r="P9" s="163"/>
      <c r="Q9" s="174"/>
    </row>
    <row r="10" spans="1:22" s="173" customFormat="1" ht="18" customHeight="1">
      <c r="A10" s="160" t="s">
        <v>349</v>
      </c>
      <c r="B10" s="162"/>
      <c r="C10" s="179" t="s">
        <v>819</v>
      </c>
      <c r="D10" s="179" t="s">
        <v>820</v>
      </c>
      <c r="E10" s="174" t="s">
        <v>456</v>
      </c>
      <c r="F10" s="159" t="s">
        <v>821</v>
      </c>
      <c r="G10" s="174" t="s">
        <v>822</v>
      </c>
      <c r="H10" s="174" t="s">
        <v>823</v>
      </c>
      <c r="I10" s="174" t="s">
        <v>362</v>
      </c>
      <c r="J10" s="190" t="s">
        <v>352</v>
      </c>
      <c r="K10" s="179" t="s">
        <v>819</v>
      </c>
      <c r="L10" s="179" t="s">
        <v>820</v>
      </c>
      <c r="M10" s="174" t="s">
        <v>456</v>
      </c>
      <c r="N10" s="159" t="s">
        <v>821</v>
      </c>
      <c r="O10" s="174" t="s">
        <v>822</v>
      </c>
      <c r="P10" s="174" t="s">
        <v>823</v>
      </c>
      <c r="Q10" s="174" t="s">
        <v>362</v>
      </c>
    </row>
    <row r="11" spans="1:22" s="161" customFormat="1" ht="18" customHeight="1">
      <c r="A11" s="175" t="s">
        <v>357</v>
      </c>
      <c r="B11" s="162"/>
      <c r="C11" s="251" t="s">
        <v>824</v>
      </c>
      <c r="D11" s="253" t="s">
        <v>825</v>
      </c>
      <c r="E11" s="254" t="s">
        <v>826</v>
      </c>
      <c r="F11" s="255" t="s">
        <v>827</v>
      </c>
      <c r="G11" s="255" t="s">
        <v>828</v>
      </c>
      <c r="H11" s="255" t="s">
        <v>829</v>
      </c>
      <c r="I11" s="255" t="s">
        <v>370</v>
      </c>
      <c r="J11" s="256" t="s">
        <v>363</v>
      </c>
      <c r="K11" s="251" t="s">
        <v>824</v>
      </c>
      <c r="L11" s="253" t="s">
        <v>825</v>
      </c>
      <c r="M11" s="257" t="s">
        <v>826</v>
      </c>
      <c r="N11" s="255" t="s">
        <v>827</v>
      </c>
      <c r="O11" s="255" t="s">
        <v>828</v>
      </c>
      <c r="P11" s="255" t="s">
        <v>829</v>
      </c>
      <c r="Q11" s="255" t="s">
        <v>370</v>
      </c>
    </row>
    <row r="12" spans="1:22" s="161" customFormat="1" ht="18" customHeight="1">
      <c r="A12" s="176"/>
      <c r="B12" s="167"/>
      <c r="C12" s="252" t="s">
        <v>830</v>
      </c>
      <c r="D12" s="252"/>
      <c r="E12" s="258" t="s">
        <v>831</v>
      </c>
      <c r="F12" s="259" t="s">
        <v>719</v>
      </c>
      <c r="G12" s="259" t="s">
        <v>832</v>
      </c>
      <c r="H12" s="259"/>
      <c r="I12" s="259"/>
      <c r="J12" s="260"/>
      <c r="K12" s="252" t="s">
        <v>830</v>
      </c>
      <c r="L12" s="252"/>
      <c r="M12" s="259" t="s">
        <v>831</v>
      </c>
      <c r="N12" s="259" t="s">
        <v>719</v>
      </c>
      <c r="O12" s="259" t="s">
        <v>832</v>
      </c>
      <c r="P12" s="259"/>
      <c r="Q12" s="259"/>
    </row>
    <row r="13" spans="1:22" s="177" customFormat="1" ht="26.25" customHeight="1">
      <c r="A13" s="976">
        <v>2012</v>
      </c>
      <c r="B13" s="977"/>
      <c r="C13" s="382">
        <v>7879.8904143606023</v>
      </c>
      <c r="D13" s="382">
        <v>30741.845919138792</v>
      </c>
      <c r="E13" s="383">
        <v>3674.6971352426344</v>
      </c>
      <c r="F13" s="383">
        <v>16719.617742106915</v>
      </c>
      <c r="G13" s="383">
        <v>45840.196917430738</v>
      </c>
      <c r="H13" s="383">
        <v>8520.9377553399281</v>
      </c>
      <c r="I13" s="383">
        <v>1233.6026485179</v>
      </c>
      <c r="J13" s="698">
        <v>114610.7385321375</v>
      </c>
      <c r="K13" s="383">
        <v>11358.974098008815</v>
      </c>
      <c r="L13" s="383">
        <v>41786.638139111186</v>
      </c>
      <c r="M13" s="383">
        <v>10807.580576409386</v>
      </c>
      <c r="N13" s="383">
        <v>5006.5953617604755</v>
      </c>
      <c r="O13" s="383">
        <v>38238.855212616087</v>
      </c>
      <c r="P13" s="383">
        <v>6304.7305630611818</v>
      </c>
      <c r="Q13" s="383">
        <v>1107.3032401664916</v>
      </c>
      <c r="R13" s="349"/>
      <c r="S13" s="349"/>
      <c r="T13" s="1352"/>
      <c r="U13" s="1352"/>
    </row>
    <row r="14" spans="1:22" s="1352" customFormat="1" ht="18" customHeight="1">
      <c r="A14" s="976">
        <v>2013</v>
      </c>
      <c r="B14" s="977"/>
      <c r="C14" s="382">
        <v>7490.4321008565039</v>
      </c>
      <c r="D14" s="382">
        <v>34258.65520700482</v>
      </c>
      <c r="E14" s="383">
        <v>4316.7742346142413</v>
      </c>
      <c r="F14" s="383">
        <v>13924.802806997939</v>
      </c>
      <c r="G14" s="383">
        <v>45009.142115531802</v>
      </c>
      <c r="H14" s="383">
        <v>10115.067667446532</v>
      </c>
      <c r="I14" s="383">
        <v>1570.7550644628534</v>
      </c>
      <c r="J14" s="698">
        <v>116685.71991353427</v>
      </c>
      <c r="K14" s="382">
        <v>10207.702111944451</v>
      </c>
      <c r="L14" s="382">
        <v>44924.840673960338</v>
      </c>
      <c r="M14" s="383">
        <v>11449.560012360665</v>
      </c>
      <c r="N14" s="383">
        <v>4025.4090940059154</v>
      </c>
      <c r="O14" s="383">
        <v>34717.334025795724</v>
      </c>
      <c r="P14" s="383">
        <v>9028.9390636900953</v>
      </c>
      <c r="Q14" s="383">
        <v>2331.7969913936327</v>
      </c>
      <c r="R14" s="349"/>
      <c r="S14" s="349"/>
      <c r="V14" s="177"/>
    </row>
    <row r="15" spans="1:22" s="1352" customFormat="1" ht="18" customHeight="1">
      <c r="A15" s="976">
        <v>2014</v>
      </c>
      <c r="B15" s="977"/>
      <c r="C15" s="382">
        <v>7828.0966458003522</v>
      </c>
      <c r="D15" s="382">
        <v>35057.922110277264</v>
      </c>
      <c r="E15" s="383">
        <v>4237.3643670211022</v>
      </c>
      <c r="F15" s="383">
        <v>8711.3121095164734</v>
      </c>
      <c r="G15" s="383">
        <v>40269.840375099091</v>
      </c>
      <c r="H15" s="383">
        <v>11205.405085786097</v>
      </c>
      <c r="I15" s="383">
        <v>1974.6232716291483</v>
      </c>
      <c r="J15" s="698">
        <v>109284.51396512952</v>
      </c>
      <c r="K15" s="382">
        <v>10116.669261389201</v>
      </c>
      <c r="L15" s="382">
        <v>41327.131420137295</v>
      </c>
      <c r="M15" s="383">
        <v>12399.998749263388</v>
      </c>
      <c r="N15" s="383">
        <v>3535.7916398527909</v>
      </c>
      <c r="O15" s="383">
        <v>30656.314562813266</v>
      </c>
      <c r="P15" s="383">
        <v>8844.0119564405522</v>
      </c>
      <c r="Q15" s="383">
        <v>2404.5847146519154</v>
      </c>
      <c r="R15" s="349"/>
      <c r="S15" s="349"/>
      <c r="V15" s="177"/>
    </row>
    <row r="16" spans="1:22" s="1352" customFormat="1" ht="18" customHeight="1">
      <c r="A16" s="976">
        <v>2015</v>
      </c>
      <c r="B16" s="977"/>
      <c r="C16" s="382">
        <v>8642.3978403717083</v>
      </c>
      <c r="D16" s="382">
        <v>35667.537114680898</v>
      </c>
      <c r="E16" s="383">
        <v>3865.0219452101069</v>
      </c>
      <c r="F16" s="383">
        <v>9099.4166255594464</v>
      </c>
      <c r="G16" s="383">
        <v>37693.404192052607</v>
      </c>
      <c r="H16" s="383">
        <v>11763.418544416128</v>
      </c>
      <c r="I16" s="383">
        <v>2082.6841689904522</v>
      </c>
      <c r="J16" s="698">
        <v>108813.80043128133</v>
      </c>
      <c r="K16" s="382">
        <v>9601.8947499608657</v>
      </c>
      <c r="L16" s="382">
        <v>37848.542640476429</v>
      </c>
      <c r="M16" s="383">
        <v>13272.003486586807</v>
      </c>
      <c r="N16" s="383">
        <v>4882.6396407309267</v>
      </c>
      <c r="O16" s="383">
        <v>30541.395658094356</v>
      </c>
      <c r="P16" s="383">
        <v>10384.604583941687</v>
      </c>
      <c r="Q16" s="383">
        <v>2282.8019357237217</v>
      </c>
      <c r="R16" s="349"/>
      <c r="S16" s="349"/>
      <c r="V16" s="177"/>
    </row>
    <row r="17" spans="1:22" s="1352" customFormat="1" ht="18" customHeight="1">
      <c r="A17" s="976">
        <v>2016</v>
      </c>
      <c r="B17" s="977"/>
      <c r="C17" s="382">
        <v>9620.0926435942747</v>
      </c>
      <c r="D17" s="382">
        <v>35628.362652639815</v>
      </c>
      <c r="E17" s="383">
        <v>3800.7115319418758</v>
      </c>
      <c r="F17" s="383">
        <v>10678.919490214055</v>
      </c>
      <c r="G17" s="383">
        <v>32259.964900798317</v>
      </c>
      <c r="H17" s="383">
        <v>9304.8609894770616</v>
      </c>
      <c r="I17" s="383">
        <v>1742.916051122651</v>
      </c>
      <c r="J17" s="698">
        <v>103035.87825978805</v>
      </c>
      <c r="K17" s="382">
        <v>10250.17044221769</v>
      </c>
      <c r="L17" s="382">
        <v>35519.263043730811</v>
      </c>
      <c r="M17" s="383">
        <v>14444.59264873529</v>
      </c>
      <c r="N17" s="383">
        <v>4743.1327945661342</v>
      </c>
      <c r="O17" s="383">
        <v>28554.761069293028</v>
      </c>
      <c r="P17" s="383">
        <v>7839.9956002011704</v>
      </c>
      <c r="Q17" s="383">
        <v>1683.8643059898279</v>
      </c>
      <c r="R17" s="349"/>
      <c r="S17" s="349"/>
      <c r="V17" s="177"/>
    </row>
    <row r="18" spans="1:22" s="1352" customFormat="1" ht="18" customHeight="1">
      <c r="A18" s="976">
        <v>2017</v>
      </c>
      <c r="B18" s="977"/>
      <c r="C18" s="382">
        <v>9844.24222375524</v>
      </c>
      <c r="D18" s="382">
        <v>33126.256780167256</v>
      </c>
      <c r="E18" s="383">
        <v>4168.2348022354199</v>
      </c>
      <c r="F18" s="383">
        <v>10569.579162837721</v>
      </c>
      <c r="G18" s="383">
        <v>34810.035548883476</v>
      </c>
      <c r="H18" s="383">
        <v>9587.1617198524</v>
      </c>
      <c r="I18" s="383">
        <v>1856.958036383021</v>
      </c>
      <c r="J18" s="698">
        <v>103962.51127411453</v>
      </c>
      <c r="K18" s="382">
        <v>10409.521183392748</v>
      </c>
      <c r="L18" s="382">
        <v>35759.500057336394</v>
      </c>
      <c r="M18" s="383">
        <v>13628.657402771465</v>
      </c>
      <c r="N18" s="383">
        <v>5112.7767069530146</v>
      </c>
      <c r="O18" s="383">
        <v>29573.358985932482</v>
      </c>
      <c r="P18" s="383">
        <v>7491.356933333579</v>
      </c>
      <c r="Q18" s="383">
        <v>1987.2176237305448</v>
      </c>
      <c r="R18" s="349"/>
      <c r="S18" s="349"/>
      <c r="V18" s="177"/>
    </row>
    <row r="19" spans="1:22" s="1352" customFormat="1" ht="18.75" customHeight="1">
      <c r="A19" s="976">
        <v>2018</v>
      </c>
      <c r="B19" s="977"/>
      <c r="C19" s="382">
        <v>12077.914251640086</v>
      </c>
      <c r="D19" s="382">
        <v>31562.776179447024</v>
      </c>
      <c r="E19" s="383">
        <v>4773.7616580048834</v>
      </c>
      <c r="F19" s="383">
        <v>10533.217437483518</v>
      </c>
      <c r="G19" s="383">
        <v>36343.584129216615</v>
      </c>
      <c r="H19" s="383">
        <v>8910.7207628212709</v>
      </c>
      <c r="I19" s="383">
        <v>1827.710405353311</v>
      </c>
      <c r="J19" s="698">
        <v>106029.65770123522</v>
      </c>
      <c r="K19" s="382">
        <v>10471.096219403946</v>
      </c>
      <c r="L19" s="382">
        <v>37836.374171146585</v>
      </c>
      <c r="M19" s="383">
        <v>14681.524209703142</v>
      </c>
      <c r="N19" s="383">
        <v>3868.0836081053767</v>
      </c>
      <c r="O19" s="383">
        <v>30757.426323058953</v>
      </c>
      <c r="P19" s="383">
        <v>6888.8544178847615</v>
      </c>
      <c r="Q19" s="383">
        <v>1526.2651469623547</v>
      </c>
      <c r="R19" s="349"/>
      <c r="S19" s="349"/>
      <c r="V19" s="177"/>
    </row>
    <row r="20" spans="1:22" s="1352" customFormat="1" ht="18.75" customHeight="1">
      <c r="A20" s="976">
        <v>2019</v>
      </c>
      <c r="B20" s="977"/>
      <c r="C20" s="382">
        <v>15466.11398654036</v>
      </c>
      <c r="D20" s="382">
        <v>34604.630668385471</v>
      </c>
      <c r="E20" s="383">
        <v>5815.1032999513063</v>
      </c>
      <c r="F20" s="383">
        <v>11262.057416418067</v>
      </c>
      <c r="G20" s="383">
        <v>32793.256255640124</v>
      </c>
      <c r="H20" s="383">
        <v>9169.9627471668682</v>
      </c>
      <c r="I20" s="383">
        <v>1726.9934262708496</v>
      </c>
      <c r="J20" s="698">
        <v>110838.18752805212</v>
      </c>
      <c r="K20" s="382">
        <v>11864.184531017187</v>
      </c>
      <c r="L20" s="382">
        <v>39835.566284914938</v>
      </c>
      <c r="M20" s="383">
        <v>16254.078350112821</v>
      </c>
      <c r="N20" s="383">
        <v>3950.1455906395749</v>
      </c>
      <c r="O20" s="383">
        <v>28910.541716264408</v>
      </c>
      <c r="P20" s="383">
        <v>8583.7159069612644</v>
      </c>
      <c r="Q20" s="383">
        <v>1439.9585064546654</v>
      </c>
      <c r="R20" s="349"/>
      <c r="S20" s="349"/>
      <c r="V20" s="177"/>
    </row>
    <row r="21" spans="1:22" s="1352" customFormat="1" ht="18.75" customHeight="1">
      <c r="A21" s="976">
        <v>2020</v>
      </c>
      <c r="B21" s="977"/>
      <c r="C21" s="382">
        <v>15821.056189443967</v>
      </c>
      <c r="D21" s="382">
        <v>35403.49673238019</v>
      </c>
      <c r="E21" s="383">
        <v>6665.1332840062032</v>
      </c>
      <c r="F21" s="383">
        <v>10614.704865499925</v>
      </c>
      <c r="G21" s="383">
        <v>35090.829221222746</v>
      </c>
      <c r="H21" s="383">
        <v>8309.1085102788657</v>
      </c>
      <c r="I21" s="383">
        <v>1174.5491169149902</v>
      </c>
      <c r="J21" s="698">
        <v>113078.81791974689</v>
      </c>
      <c r="K21" s="382">
        <v>12721.160295358735</v>
      </c>
      <c r="L21" s="382">
        <v>38636.61603863418</v>
      </c>
      <c r="M21" s="383">
        <v>15979.57119451642</v>
      </c>
      <c r="N21" s="383">
        <v>3449.8327935026441</v>
      </c>
      <c r="O21" s="383">
        <v>29667.519252796996</v>
      </c>
      <c r="P21" s="383">
        <v>11204.755276296166</v>
      </c>
      <c r="Q21" s="383">
        <v>1419.3180594005107</v>
      </c>
      <c r="R21" s="349"/>
      <c r="S21" s="349"/>
      <c r="V21" s="177"/>
    </row>
    <row r="22" spans="1:22" s="1352" customFormat="1" ht="18.75" customHeight="1">
      <c r="A22" s="1353">
        <v>2021</v>
      </c>
      <c r="B22" s="1354"/>
      <c r="C22" s="1355">
        <v>17232.250294437839</v>
      </c>
      <c r="D22" s="1355">
        <v>37816.937517521808</v>
      </c>
      <c r="E22" s="1356">
        <v>6597.2441783317772</v>
      </c>
      <c r="F22" s="1356">
        <v>13146.72354362742</v>
      </c>
      <c r="G22" s="1356">
        <v>33407.509103798788</v>
      </c>
      <c r="H22" s="1356">
        <v>8571.3019052397322</v>
      </c>
      <c r="I22" s="1356">
        <v>1330.8389335885649</v>
      </c>
      <c r="J22" s="1357">
        <v>118102.72547654592</v>
      </c>
      <c r="K22" s="1355">
        <v>13487.836237614387</v>
      </c>
      <c r="L22" s="1355">
        <v>42140.460067706321</v>
      </c>
      <c r="M22" s="1356">
        <v>16020.487424521098</v>
      </c>
      <c r="N22" s="1356">
        <v>3488.9284750895104</v>
      </c>
      <c r="O22" s="1356">
        <v>28115.161739555751</v>
      </c>
      <c r="P22" s="1356">
        <v>13617.13459206289</v>
      </c>
      <c r="Q22" s="1356">
        <v>1232.7279340573618</v>
      </c>
      <c r="R22" s="349"/>
      <c r="S22" s="349"/>
      <c r="V22" s="177"/>
    </row>
    <row r="23" spans="1:22" s="177" customFormat="1" ht="26.25" customHeight="1">
      <c r="A23" s="976">
        <v>2020</v>
      </c>
      <c r="B23" s="977" t="s">
        <v>214</v>
      </c>
      <c r="C23" s="382">
        <v>15821.056189443967</v>
      </c>
      <c r="D23" s="382">
        <v>35403.49673238019</v>
      </c>
      <c r="E23" s="383">
        <v>6665.1332840062032</v>
      </c>
      <c r="F23" s="383">
        <v>10614.704865499925</v>
      </c>
      <c r="G23" s="383">
        <v>35090.829221222746</v>
      </c>
      <c r="H23" s="383">
        <v>8309.1085102788657</v>
      </c>
      <c r="I23" s="383">
        <v>1174.5491169149902</v>
      </c>
      <c r="J23" s="698">
        <v>113078.81791974689</v>
      </c>
      <c r="K23" s="382">
        <v>12721.160295358735</v>
      </c>
      <c r="L23" s="382">
        <v>38636.61603863418</v>
      </c>
      <c r="M23" s="383">
        <v>15979.57119451642</v>
      </c>
      <c r="N23" s="383">
        <v>3449.8327935026441</v>
      </c>
      <c r="O23" s="383">
        <v>29667.519252796996</v>
      </c>
      <c r="P23" s="383">
        <v>11204.755276296166</v>
      </c>
      <c r="Q23" s="383">
        <v>1419.3180594005107</v>
      </c>
      <c r="R23" s="349"/>
      <c r="S23" s="349"/>
    </row>
    <row r="24" spans="1:22" s="177" customFormat="1" ht="21" customHeight="1">
      <c r="A24" s="976">
        <v>2021</v>
      </c>
      <c r="B24" s="977" t="s">
        <v>211</v>
      </c>
      <c r="C24" s="382">
        <v>16333.03870435649</v>
      </c>
      <c r="D24" s="382">
        <v>35596.235451280874</v>
      </c>
      <c r="E24" s="383">
        <v>6235.1727878115616</v>
      </c>
      <c r="F24" s="383">
        <v>10111.49912793819</v>
      </c>
      <c r="G24" s="383">
        <v>36243.874720324049</v>
      </c>
      <c r="H24" s="383">
        <v>8686.681378726651</v>
      </c>
      <c r="I24" s="383">
        <v>1247.6750116692956</v>
      </c>
      <c r="J24" s="698">
        <v>114454.19718210712</v>
      </c>
      <c r="K24" s="382">
        <v>13127.991996729143</v>
      </c>
      <c r="L24" s="382">
        <v>40177.51191939415</v>
      </c>
      <c r="M24" s="383">
        <v>15359.68824421341</v>
      </c>
      <c r="N24" s="383">
        <v>3477.0677386792945</v>
      </c>
      <c r="O24" s="383">
        <v>28889.51580582964</v>
      </c>
      <c r="P24" s="383">
        <v>12034.73213435766</v>
      </c>
      <c r="Q24" s="383">
        <v>1387.7456924169446</v>
      </c>
      <c r="R24" s="349"/>
      <c r="S24" s="349"/>
      <c r="T24" s="1352"/>
      <c r="U24" s="1352"/>
    </row>
    <row r="25" spans="1:22" s="1352" customFormat="1" ht="18.75" customHeight="1">
      <c r="A25" s="976"/>
      <c r="B25" s="977" t="s">
        <v>212</v>
      </c>
      <c r="C25" s="382">
        <v>16607.153543106804</v>
      </c>
      <c r="D25" s="382">
        <v>34183.811528383842</v>
      </c>
      <c r="E25" s="383">
        <v>6270.6713979980814</v>
      </c>
      <c r="F25" s="383">
        <v>10874.20914286874</v>
      </c>
      <c r="G25" s="383">
        <v>37631.877412226422</v>
      </c>
      <c r="H25" s="383">
        <v>9233.6333376260882</v>
      </c>
      <c r="I25" s="383">
        <v>1140.648495353174</v>
      </c>
      <c r="J25" s="698">
        <v>115941.95485755897</v>
      </c>
      <c r="K25" s="382">
        <v>12431.719462771096</v>
      </c>
      <c r="L25" s="382">
        <v>40084.218125240979</v>
      </c>
      <c r="M25" s="383">
        <v>15507.239009881434</v>
      </c>
      <c r="N25" s="383">
        <v>4080.3479660769367</v>
      </c>
      <c r="O25" s="383">
        <v>29023.22855952086</v>
      </c>
      <c r="P25" s="383">
        <v>13405.774871910688</v>
      </c>
      <c r="Q25" s="383">
        <v>1409.5774870637829</v>
      </c>
      <c r="R25" s="349"/>
      <c r="S25" s="349"/>
      <c r="V25" s="177"/>
    </row>
    <row r="26" spans="1:22" s="1352" customFormat="1" ht="18.75" customHeight="1">
      <c r="A26" s="976"/>
      <c r="B26" s="977" t="s">
        <v>213</v>
      </c>
      <c r="C26" s="382">
        <v>15866.009734636309</v>
      </c>
      <c r="D26" s="382">
        <v>34327.934602924572</v>
      </c>
      <c r="E26" s="383">
        <v>5952.2981299474923</v>
      </c>
      <c r="F26" s="383">
        <v>12679.161936732464</v>
      </c>
      <c r="G26" s="383">
        <v>36679.362989302223</v>
      </c>
      <c r="H26" s="383">
        <v>8278.9555680949579</v>
      </c>
      <c r="I26" s="383">
        <v>1155.6594382490234</v>
      </c>
      <c r="J26" s="698">
        <v>114939.48239988704</v>
      </c>
      <c r="K26" s="382">
        <v>11837.338076014599</v>
      </c>
      <c r="L26" s="382">
        <v>40065.238646476355</v>
      </c>
      <c r="M26" s="383">
        <v>15143.644450300175</v>
      </c>
      <c r="N26" s="383">
        <v>4044.2715585942524</v>
      </c>
      <c r="O26" s="383">
        <v>29037.025551879451</v>
      </c>
      <c r="P26" s="383">
        <v>13295.3212428795</v>
      </c>
      <c r="Q26" s="383">
        <v>1516.8346219242819</v>
      </c>
      <c r="R26" s="349"/>
      <c r="S26" s="349"/>
      <c r="V26" s="177"/>
    </row>
    <row r="27" spans="1:22" s="1352" customFormat="1" ht="18.75" customHeight="1">
      <c r="A27" s="976"/>
      <c r="B27" s="977" t="s">
        <v>214</v>
      </c>
      <c r="C27" s="382">
        <v>17232.250294437839</v>
      </c>
      <c r="D27" s="382">
        <v>37816.937517521808</v>
      </c>
      <c r="E27" s="383">
        <v>6597.2441783317772</v>
      </c>
      <c r="F27" s="383">
        <v>13146.72354362742</v>
      </c>
      <c r="G27" s="383">
        <v>33407.509103798788</v>
      </c>
      <c r="H27" s="383">
        <v>8571.3019052397322</v>
      </c>
      <c r="I27" s="383">
        <v>1330.8389335885649</v>
      </c>
      <c r="J27" s="698">
        <v>118102.72547654592</v>
      </c>
      <c r="K27" s="382">
        <v>13487.836237614387</v>
      </c>
      <c r="L27" s="382">
        <v>42140.460067706321</v>
      </c>
      <c r="M27" s="383">
        <v>16020.487424521098</v>
      </c>
      <c r="N27" s="383">
        <v>3488.9284750895104</v>
      </c>
      <c r="O27" s="383">
        <v>28115.161739555751</v>
      </c>
      <c r="P27" s="383">
        <v>13617.13459206289</v>
      </c>
      <c r="Q27" s="383">
        <v>1232.7279340573618</v>
      </c>
      <c r="R27" s="349"/>
      <c r="S27" s="349"/>
      <c r="V27" s="177"/>
    </row>
    <row r="28" spans="1:22" s="1352" customFormat="1" ht="21" customHeight="1">
      <c r="A28" s="976">
        <v>2022</v>
      </c>
      <c r="B28" s="977" t="s">
        <v>211</v>
      </c>
      <c r="C28" s="382">
        <v>16102.134041454012</v>
      </c>
      <c r="D28" s="382">
        <v>35574.693104134276</v>
      </c>
      <c r="E28" s="383">
        <v>6869.1922975850212</v>
      </c>
      <c r="F28" s="383">
        <v>12152.686042402225</v>
      </c>
      <c r="G28" s="383">
        <v>36887.007813211261</v>
      </c>
      <c r="H28" s="383">
        <v>9072.0429678631244</v>
      </c>
      <c r="I28" s="383">
        <v>1318.3911252647772</v>
      </c>
      <c r="J28" s="698">
        <v>117976.12832132469</v>
      </c>
      <c r="K28" s="382">
        <v>13276.976325925278</v>
      </c>
      <c r="L28" s="382">
        <v>44835.715297500035</v>
      </c>
      <c r="M28" s="383">
        <v>14264.100667793538</v>
      </c>
      <c r="N28" s="383">
        <v>3391.7753205936924</v>
      </c>
      <c r="O28" s="383">
        <v>27127.857914640615</v>
      </c>
      <c r="P28" s="383">
        <v>13666.928047030087</v>
      </c>
      <c r="Q28" s="383">
        <v>1412.7376512887765</v>
      </c>
      <c r="R28" s="349"/>
      <c r="S28" s="349"/>
      <c r="V28" s="177"/>
    </row>
    <row r="29" spans="1:22" s="1352" customFormat="1" ht="15.75">
      <c r="A29" s="976"/>
      <c r="B29" s="977" t="s">
        <v>212</v>
      </c>
      <c r="C29" s="382">
        <v>16711.890004843815</v>
      </c>
      <c r="D29" s="382">
        <v>38302.820550767414</v>
      </c>
      <c r="E29" s="383">
        <v>7071.0156122429353</v>
      </c>
      <c r="F29" s="383">
        <v>15113.53238290377</v>
      </c>
      <c r="G29" s="383">
        <v>35793.694370026882</v>
      </c>
      <c r="H29" s="383">
        <v>9025.3814616939126</v>
      </c>
      <c r="I29" s="383">
        <v>1494.9969456239496</v>
      </c>
      <c r="J29" s="698">
        <v>123513.33132810269</v>
      </c>
      <c r="K29" s="382">
        <v>16191.141566278808</v>
      </c>
      <c r="L29" s="382">
        <v>48020.471868639179</v>
      </c>
      <c r="M29" s="383">
        <v>13903.409899699287</v>
      </c>
      <c r="N29" s="383">
        <v>3742.0054587440977</v>
      </c>
      <c r="O29" s="383">
        <v>28129.873271823988</v>
      </c>
      <c r="P29" s="383">
        <v>12109.092217354068</v>
      </c>
      <c r="Q29" s="383">
        <v>1417.2755501276467</v>
      </c>
      <c r="R29" s="349"/>
      <c r="S29" s="349"/>
      <c r="V29" s="177"/>
    </row>
    <row r="30" spans="1:22" s="1352" customFormat="1" ht="15.75">
      <c r="A30" s="1353"/>
      <c r="B30" s="1354" t="s">
        <v>213</v>
      </c>
      <c r="C30" s="1355">
        <v>18214.161067026573</v>
      </c>
      <c r="D30" s="1355">
        <v>35433.374394926504</v>
      </c>
      <c r="E30" s="1356">
        <v>7395.7411622109466</v>
      </c>
      <c r="F30" s="1356">
        <v>12641.16821615383</v>
      </c>
      <c r="G30" s="1356">
        <v>36369.037593703935</v>
      </c>
      <c r="H30" s="1356">
        <v>8919.7361226036155</v>
      </c>
      <c r="I30" s="1356">
        <v>1477.5913314801498</v>
      </c>
      <c r="J30" s="1357">
        <v>120450.82988810554</v>
      </c>
      <c r="K30" s="1355">
        <v>15021.233929497315</v>
      </c>
      <c r="L30" s="1355">
        <v>46620.259264739856</v>
      </c>
      <c r="M30" s="1356">
        <v>14103.899680660603</v>
      </c>
      <c r="N30" s="1356">
        <v>4286.7385711681154</v>
      </c>
      <c r="O30" s="1356">
        <v>27279.399311240115</v>
      </c>
      <c r="P30" s="1356">
        <v>11786.995270454094</v>
      </c>
      <c r="Q30" s="1356">
        <v>1352.3487327220264</v>
      </c>
      <c r="R30" s="349"/>
      <c r="S30" s="349"/>
      <c r="V30" s="177"/>
    </row>
    <row r="31" spans="1:22" s="177" customFormat="1" ht="26.25" customHeight="1">
      <c r="A31" s="976">
        <v>2021</v>
      </c>
      <c r="B31" s="977" t="s">
        <v>390</v>
      </c>
      <c r="C31" s="382">
        <v>16792.654357382584</v>
      </c>
      <c r="D31" s="382">
        <v>33645.485428958462</v>
      </c>
      <c r="E31" s="383">
        <v>5911.6978831485994</v>
      </c>
      <c r="F31" s="383">
        <v>12766.534141876107</v>
      </c>
      <c r="G31" s="383">
        <v>35139.815633282364</v>
      </c>
      <c r="H31" s="383">
        <v>7919.62672310158</v>
      </c>
      <c r="I31" s="383">
        <v>1164.4257605014955</v>
      </c>
      <c r="J31" s="698">
        <v>113340.1899282512</v>
      </c>
      <c r="K31" s="382">
        <v>11994.759861167446</v>
      </c>
      <c r="L31" s="382">
        <v>39290.43002156989</v>
      </c>
      <c r="M31" s="383">
        <v>15309.161831061519</v>
      </c>
      <c r="N31" s="383">
        <v>4167.0552927489316</v>
      </c>
      <c r="O31" s="383">
        <v>28524.787697942709</v>
      </c>
      <c r="P31" s="383">
        <v>12763.712495206646</v>
      </c>
      <c r="Q31" s="383">
        <v>1290.2050976240907</v>
      </c>
      <c r="R31" s="349"/>
      <c r="S31" s="349"/>
    </row>
    <row r="32" spans="1:22" s="177" customFormat="1" ht="18.75" customHeight="1">
      <c r="A32" s="976"/>
      <c r="B32" s="977" t="s">
        <v>391</v>
      </c>
      <c r="C32" s="383">
        <v>16553.457709714374</v>
      </c>
      <c r="D32" s="382">
        <v>35864.528788763178</v>
      </c>
      <c r="E32" s="383">
        <v>6433.846109265296</v>
      </c>
      <c r="F32" s="383">
        <v>11320.716718236856</v>
      </c>
      <c r="G32" s="383">
        <v>34384.735663498199</v>
      </c>
      <c r="H32" s="383">
        <v>8263.0771498446702</v>
      </c>
      <c r="I32" s="383">
        <v>1179.8315851844916</v>
      </c>
      <c r="J32" s="698">
        <v>114000.14372450706</v>
      </c>
      <c r="K32" s="382">
        <v>12372.863237670543</v>
      </c>
      <c r="L32" s="382">
        <v>40370.471287294407</v>
      </c>
      <c r="M32" s="383">
        <v>15400.148330797454</v>
      </c>
      <c r="N32" s="383">
        <v>3788.6426981146433</v>
      </c>
      <c r="O32" s="383">
        <v>27810.887330187252</v>
      </c>
      <c r="P32" s="383">
        <v>12846.76188015007</v>
      </c>
      <c r="Q32" s="383">
        <v>1410.3073849184066</v>
      </c>
      <c r="R32" s="349"/>
      <c r="S32" s="349"/>
    </row>
    <row r="33" spans="1:19" s="177" customFormat="1" ht="18.75" customHeight="1">
      <c r="A33" s="976"/>
      <c r="B33" s="977" t="s">
        <v>392</v>
      </c>
      <c r="C33" s="383">
        <v>17232.250294437839</v>
      </c>
      <c r="D33" s="382">
        <v>37816.937517521808</v>
      </c>
      <c r="E33" s="383">
        <v>6597.2441783317772</v>
      </c>
      <c r="F33" s="383">
        <v>13146.72354362742</v>
      </c>
      <c r="G33" s="383">
        <v>33407.509103798788</v>
      </c>
      <c r="H33" s="383">
        <v>8571.3019052397322</v>
      </c>
      <c r="I33" s="383">
        <v>1330.8389335885649</v>
      </c>
      <c r="J33" s="698">
        <v>118102.72547654592</v>
      </c>
      <c r="K33" s="382">
        <v>13487.836237614387</v>
      </c>
      <c r="L33" s="382">
        <v>42140.460067706321</v>
      </c>
      <c r="M33" s="383">
        <v>16020.487424521098</v>
      </c>
      <c r="N33" s="383">
        <v>3488.9284750895104</v>
      </c>
      <c r="O33" s="383">
        <v>28115.161739555751</v>
      </c>
      <c r="P33" s="383">
        <v>13617.13459206289</v>
      </c>
      <c r="Q33" s="383">
        <v>1232.7279340573618</v>
      </c>
      <c r="R33" s="349"/>
      <c r="S33" s="349"/>
    </row>
    <row r="34" spans="1:19" s="177" customFormat="1" ht="21" customHeight="1">
      <c r="A34" s="976">
        <v>2022</v>
      </c>
      <c r="B34" s="977" t="s">
        <v>393</v>
      </c>
      <c r="C34" s="383">
        <v>17302.559538409161</v>
      </c>
      <c r="D34" s="382">
        <v>36296.645805248692</v>
      </c>
      <c r="E34" s="383">
        <v>6638.248133194149</v>
      </c>
      <c r="F34" s="383">
        <v>11847.340638612121</v>
      </c>
      <c r="G34" s="383">
        <v>35370.81554808162</v>
      </c>
      <c r="H34" s="383">
        <v>8621.3056851574383</v>
      </c>
      <c r="I34" s="383">
        <v>1269.4765461371489</v>
      </c>
      <c r="J34" s="698">
        <v>117346.34189484031</v>
      </c>
      <c r="K34" s="382">
        <v>13070.056343886592</v>
      </c>
      <c r="L34" s="382">
        <v>43005.801131937915</v>
      </c>
      <c r="M34" s="383">
        <v>15137.302586780879</v>
      </c>
      <c r="N34" s="383">
        <v>3506.16601492062</v>
      </c>
      <c r="O34" s="383">
        <v>26943.739788158797</v>
      </c>
      <c r="P34" s="383">
        <v>14285.496015600967</v>
      </c>
      <c r="Q34" s="383">
        <v>1397.7115690434375</v>
      </c>
      <c r="R34" s="349">
        <v>1.8189894035458565E-11</v>
      </c>
      <c r="S34" s="349">
        <v>-6.5938365878537297E-12</v>
      </c>
    </row>
    <row r="35" spans="1:19" s="177" customFormat="1" ht="18" customHeight="1">
      <c r="A35" s="976"/>
      <c r="B35" s="977" t="s">
        <v>394</v>
      </c>
      <c r="C35" s="383">
        <v>16908.360923676653</v>
      </c>
      <c r="D35" s="382">
        <v>36833.640042214276</v>
      </c>
      <c r="E35" s="383">
        <v>7223.784116374035</v>
      </c>
      <c r="F35" s="383">
        <v>12133.080464923245</v>
      </c>
      <c r="G35" s="383">
        <v>34013.440858181115</v>
      </c>
      <c r="H35" s="383">
        <v>8492.3974285705153</v>
      </c>
      <c r="I35" s="383">
        <v>1449.8129379988468</v>
      </c>
      <c r="J35" s="698">
        <v>117054.49677193868</v>
      </c>
      <c r="K35" s="382">
        <v>13904.875809470519</v>
      </c>
      <c r="L35" s="382">
        <v>42449.90428451747</v>
      </c>
      <c r="M35" s="383">
        <v>15063.525317816311</v>
      </c>
      <c r="N35" s="383">
        <v>3825.8867301526006</v>
      </c>
      <c r="O35" s="383">
        <v>26608.225698924485</v>
      </c>
      <c r="P35" s="383">
        <v>13797.19444767413</v>
      </c>
      <c r="Q35" s="383">
        <v>1404.9119953240497</v>
      </c>
      <c r="R35" s="349">
        <v>4.7748471843078732E-12</v>
      </c>
      <c r="S35" s="349">
        <v>0</v>
      </c>
    </row>
    <row r="36" spans="1:19" s="177" customFormat="1" ht="18" customHeight="1">
      <c r="A36" s="976"/>
      <c r="B36" s="977" t="s">
        <v>383</v>
      </c>
      <c r="C36" s="383">
        <v>16102.134041454012</v>
      </c>
      <c r="D36" s="382">
        <v>35574.693104134276</v>
      </c>
      <c r="E36" s="383">
        <v>6869.1922975850212</v>
      </c>
      <c r="F36" s="383">
        <v>12152.686042402225</v>
      </c>
      <c r="G36" s="383">
        <v>36887.007813211261</v>
      </c>
      <c r="H36" s="383">
        <v>9072.0429678631244</v>
      </c>
      <c r="I36" s="383">
        <v>1318.3911252647772</v>
      </c>
      <c r="J36" s="698">
        <v>117976.12832132469</v>
      </c>
      <c r="K36" s="382">
        <v>13276.976325925278</v>
      </c>
      <c r="L36" s="382">
        <v>44835.715297500035</v>
      </c>
      <c r="M36" s="383">
        <v>14264.100667793538</v>
      </c>
      <c r="N36" s="383">
        <v>3391.7753205936924</v>
      </c>
      <c r="O36" s="383">
        <v>27127.857914640615</v>
      </c>
      <c r="P36" s="383">
        <v>13666.928047030087</v>
      </c>
      <c r="Q36" s="383">
        <v>1412.7376512887765</v>
      </c>
      <c r="R36" s="349">
        <v>8.6401996668428183E-12</v>
      </c>
      <c r="S36" s="349">
        <v>6.1390892369672656E-12</v>
      </c>
    </row>
    <row r="37" spans="1:19" s="177" customFormat="1" ht="18" customHeight="1">
      <c r="A37" s="976"/>
      <c r="B37" s="977" t="s">
        <v>384</v>
      </c>
      <c r="C37" s="383">
        <v>17156.904281262676</v>
      </c>
      <c r="D37" s="382">
        <v>35655.337068436085</v>
      </c>
      <c r="E37" s="383">
        <v>6837.8977602149662</v>
      </c>
      <c r="F37" s="383">
        <v>11849.616760514662</v>
      </c>
      <c r="G37" s="383">
        <v>36963.144508197591</v>
      </c>
      <c r="H37" s="383">
        <v>8887.1359711214081</v>
      </c>
      <c r="I37" s="383">
        <v>1371.3985837169616</v>
      </c>
      <c r="J37" s="698">
        <v>118721.33593346432</v>
      </c>
      <c r="K37" s="382">
        <v>13342.944985725966</v>
      </c>
      <c r="L37" s="382">
        <v>46013.408431910917</v>
      </c>
      <c r="M37" s="383">
        <v>14238.458267397929</v>
      </c>
      <c r="N37" s="383">
        <v>3764.5226114059624</v>
      </c>
      <c r="O37" s="383">
        <v>26840.418265567463</v>
      </c>
      <c r="P37" s="383">
        <v>13307.112095116383</v>
      </c>
      <c r="Q37" s="383">
        <v>1214.5281944804337</v>
      </c>
      <c r="R37" s="349">
        <v>-7.73070496506989E-12</v>
      </c>
      <c r="S37" s="349">
        <v>5.4569682106375694E-12</v>
      </c>
    </row>
    <row r="38" spans="1:19" s="177" customFormat="1" ht="18" customHeight="1">
      <c r="A38" s="976"/>
      <c r="B38" s="977" t="s">
        <v>385</v>
      </c>
      <c r="C38" s="383">
        <v>16809.367326266438</v>
      </c>
      <c r="D38" s="382">
        <v>36351.394683947001</v>
      </c>
      <c r="E38" s="383">
        <v>7024.14892095098</v>
      </c>
      <c r="F38" s="383">
        <v>12549.877416314526</v>
      </c>
      <c r="G38" s="383">
        <v>36686.606229686317</v>
      </c>
      <c r="H38" s="383">
        <v>8876.0332450435526</v>
      </c>
      <c r="I38" s="383">
        <v>1349.9189207480438</v>
      </c>
      <c r="J38" s="698">
        <v>119647.34574295688</v>
      </c>
      <c r="K38" s="382">
        <v>14064.556438404063</v>
      </c>
      <c r="L38" s="382">
        <v>46876.837928134817</v>
      </c>
      <c r="M38" s="383">
        <v>14425.086473198715</v>
      </c>
      <c r="N38" s="383">
        <v>3843.4245479534961</v>
      </c>
      <c r="O38" s="383">
        <v>26070.459052888644</v>
      </c>
      <c r="P38" s="383">
        <v>13037.747752888978</v>
      </c>
      <c r="Q38" s="383">
        <v>1329.1866574975697</v>
      </c>
      <c r="R38" s="349">
        <v>0</v>
      </c>
      <c r="S38" s="349">
        <v>-6.5938365878537297E-12</v>
      </c>
    </row>
    <row r="39" spans="1:19" s="177" customFormat="1" ht="18" customHeight="1">
      <c r="A39" s="976"/>
      <c r="B39" s="977" t="s">
        <v>386</v>
      </c>
      <c r="C39" s="383">
        <v>16711.890004843815</v>
      </c>
      <c r="D39" s="382">
        <v>38302.820550767414</v>
      </c>
      <c r="E39" s="383">
        <v>7071.0156122429353</v>
      </c>
      <c r="F39" s="383">
        <v>15113.53238290377</v>
      </c>
      <c r="G39" s="383">
        <v>35793.694370026882</v>
      </c>
      <c r="H39" s="383">
        <v>9025.3814616939126</v>
      </c>
      <c r="I39" s="383">
        <v>1494.9969456239496</v>
      </c>
      <c r="J39" s="698">
        <v>123513.33132810269</v>
      </c>
      <c r="K39" s="382">
        <v>16191.141566278808</v>
      </c>
      <c r="L39" s="382">
        <v>48020.471868639179</v>
      </c>
      <c r="M39" s="383">
        <v>13903.409899699287</v>
      </c>
      <c r="N39" s="383">
        <v>3742.0054587440977</v>
      </c>
      <c r="O39" s="383">
        <v>28129.873271823988</v>
      </c>
      <c r="P39" s="383">
        <v>12109.092217354068</v>
      </c>
      <c r="Q39" s="383">
        <v>1417.2755501276467</v>
      </c>
      <c r="R39" s="349">
        <v>-5.4569682106375694E-12</v>
      </c>
      <c r="S39" s="349">
        <v>-6.1390892369672656E-12</v>
      </c>
    </row>
    <row r="40" spans="1:19" s="177" customFormat="1" ht="18" customHeight="1">
      <c r="A40" s="976"/>
      <c r="B40" s="977" t="s">
        <v>387</v>
      </c>
      <c r="C40" s="383">
        <v>16520.81206230411</v>
      </c>
      <c r="D40" s="382">
        <v>38075.344084559001</v>
      </c>
      <c r="E40" s="383">
        <v>7123.2661661333314</v>
      </c>
      <c r="F40" s="383">
        <v>12997.012336905127</v>
      </c>
      <c r="G40" s="383">
        <v>36483.582409373936</v>
      </c>
      <c r="H40" s="383">
        <v>8897.2557947991172</v>
      </c>
      <c r="I40" s="383">
        <v>1431.3388440553524</v>
      </c>
      <c r="J40" s="698">
        <v>121528.64169812998</v>
      </c>
      <c r="K40" s="382">
        <v>14405.964474531062</v>
      </c>
      <c r="L40" s="382">
        <v>48116.638726812613</v>
      </c>
      <c r="M40" s="383">
        <v>13914.692828386313</v>
      </c>
      <c r="N40" s="383">
        <v>3717.0347079921694</v>
      </c>
      <c r="O40" s="383">
        <v>27551.146376493914</v>
      </c>
      <c r="P40" s="383">
        <v>12549.379292113901</v>
      </c>
      <c r="Q40" s="383">
        <v>1273.7571980965533</v>
      </c>
      <c r="R40" s="349">
        <v>0</v>
      </c>
      <c r="S40" s="349">
        <v>4.7748471843078732E-12</v>
      </c>
    </row>
    <row r="41" spans="1:19" s="177" customFormat="1" ht="18" customHeight="1">
      <c r="A41" s="976"/>
      <c r="B41" s="977" t="s">
        <v>388</v>
      </c>
      <c r="C41" s="383">
        <v>17838.967882986872</v>
      </c>
      <c r="D41" s="382">
        <v>35426.943899165613</v>
      </c>
      <c r="E41" s="383">
        <v>7392.5587769273798</v>
      </c>
      <c r="F41" s="383">
        <v>13678.193763354475</v>
      </c>
      <c r="G41" s="383">
        <v>38502.667830274971</v>
      </c>
      <c r="H41" s="383">
        <v>8506.5927622834624</v>
      </c>
      <c r="I41" s="383">
        <v>1554.5246474565588</v>
      </c>
      <c r="J41" s="698">
        <v>122900.50956244934</v>
      </c>
      <c r="K41" s="382">
        <v>14554.781089311689</v>
      </c>
      <c r="L41" s="382">
        <v>48743.636049339562</v>
      </c>
      <c r="M41" s="383">
        <v>14261.310433921913</v>
      </c>
      <c r="N41" s="383">
        <v>4197.1054456880147</v>
      </c>
      <c r="O41" s="383">
        <v>27433.28293808454</v>
      </c>
      <c r="P41" s="383">
        <v>12342.986596409308</v>
      </c>
      <c r="Q41" s="383">
        <v>1367.3984280498835</v>
      </c>
      <c r="R41" s="349">
        <v>5.4569682106375694E-12</v>
      </c>
      <c r="S41" s="349">
        <v>5.0022208597511053E-12</v>
      </c>
    </row>
    <row r="42" spans="1:19" s="177" customFormat="1" ht="18" customHeight="1">
      <c r="A42" s="976"/>
      <c r="B42" s="977" t="s">
        <v>389</v>
      </c>
      <c r="C42" s="383">
        <v>18214.161067026573</v>
      </c>
      <c r="D42" s="382">
        <v>35433.374394926504</v>
      </c>
      <c r="E42" s="383">
        <v>7395.7411622109466</v>
      </c>
      <c r="F42" s="383">
        <v>12641.16821615383</v>
      </c>
      <c r="G42" s="383">
        <v>36369.037593703935</v>
      </c>
      <c r="H42" s="383">
        <v>8919.7361226036155</v>
      </c>
      <c r="I42" s="383">
        <v>1477.5913314801498</v>
      </c>
      <c r="J42" s="698">
        <v>120450.82988810554</v>
      </c>
      <c r="K42" s="382">
        <v>15021.233929497315</v>
      </c>
      <c r="L42" s="382">
        <v>46620.259264739856</v>
      </c>
      <c r="M42" s="383">
        <v>14103.899680660603</v>
      </c>
      <c r="N42" s="383">
        <v>4286.7385711681154</v>
      </c>
      <c r="O42" s="383">
        <v>27279.399311240115</v>
      </c>
      <c r="P42" s="383">
        <v>11786.995270454094</v>
      </c>
      <c r="Q42" s="383">
        <v>1352.3487327220264</v>
      </c>
      <c r="R42" s="349">
        <v>1.6825651982799172E-11</v>
      </c>
      <c r="S42" s="349">
        <v>2.9558577807620168E-12</v>
      </c>
    </row>
    <row r="43" spans="1:19" s="177" customFormat="1" ht="18" customHeight="1">
      <c r="A43" s="976"/>
      <c r="B43" s="977" t="s">
        <v>390</v>
      </c>
      <c r="C43" s="383">
        <v>18505.562067401792</v>
      </c>
      <c r="D43" s="382">
        <v>36483.070303787958</v>
      </c>
      <c r="E43" s="383">
        <v>7412.238908116431</v>
      </c>
      <c r="F43" s="383">
        <v>12506.810352361033</v>
      </c>
      <c r="G43" s="383">
        <v>38196.896490816594</v>
      </c>
      <c r="H43" s="383">
        <v>8537.5091596307411</v>
      </c>
      <c r="I43" s="383">
        <v>1489.1863220269122</v>
      </c>
      <c r="J43" s="698">
        <v>123131.30360414145</v>
      </c>
      <c r="K43" s="382">
        <v>15377.035464034652</v>
      </c>
      <c r="L43" s="382">
        <v>46652.391772233226</v>
      </c>
      <c r="M43" s="383">
        <v>14462.429872184901</v>
      </c>
      <c r="N43" s="383">
        <v>3985.3301826075026</v>
      </c>
      <c r="O43" s="383">
        <v>28857.781862594267</v>
      </c>
      <c r="P43" s="383">
        <v>10971.356713780797</v>
      </c>
      <c r="Q43" s="383">
        <v>2824.9519297164056</v>
      </c>
      <c r="R43" s="349">
        <v>4.3200998334214091E-12</v>
      </c>
      <c r="S43" s="349">
        <v>0</v>
      </c>
    </row>
    <row r="44" spans="1:19" ht="19.5" customHeight="1">
      <c r="A44" s="250" t="s">
        <v>833</v>
      </c>
      <c r="B44" s="377"/>
      <c r="C44" s="377"/>
      <c r="D44" s="377"/>
      <c r="E44" s="377"/>
      <c r="F44" s="377"/>
      <c r="G44" s="377"/>
      <c r="H44" s="377"/>
      <c r="I44" s="377"/>
      <c r="J44" s="377"/>
      <c r="K44" s="1384"/>
      <c r="L44" s="377"/>
      <c r="M44" s="377"/>
      <c r="N44" s="377"/>
      <c r="O44" s="377"/>
      <c r="P44" s="377"/>
      <c r="Q44" s="249" t="s">
        <v>834</v>
      </c>
    </row>
    <row r="45" spans="1:19" ht="15.95" customHeight="1">
      <c r="A45" s="303" t="s">
        <v>835</v>
      </c>
      <c r="Q45" s="362" t="s">
        <v>836</v>
      </c>
    </row>
    <row r="46" spans="1:19" s="177" customFormat="1" ht="15">
      <c r="A46" s="303" t="s">
        <v>837</v>
      </c>
      <c r="B46" s="303"/>
      <c r="C46" s="303"/>
      <c r="D46" s="303"/>
      <c r="E46" s="303"/>
      <c r="F46" s="303"/>
      <c r="G46" s="303"/>
      <c r="H46" s="303"/>
      <c r="I46" s="303"/>
      <c r="J46" s="273"/>
      <c r="K46" s="273"/>
      <c r="L46" s="273"/>
      <c r="M46" s="273"/>
      <c r="N46" s="273"/>
      <c r="O46" s="273"/>
      <c r="P46" s="273"/>
      <c r="Q46" s="687" t="s">
        <v>838</v>
      </c>
    </row>
    <row r="48" spans="1:19" s="177" customFormat="1" ht="15">
      <c r="A48" s="273" t="s">
        <v>942</v>
      </c>
      <c r="B48" s="273"/>
      <c r="C48" s="273"/>
      <c r="D48" s="273"/>
      <c r="E48" s="273"/>
      <c r="F48" s="273"/>
      <c r="G48" s="273"/>
      <c r="H48" s="273"/>
      <c r="I48" s="273"/>
      <c r="J48" s="273"/>
      <c r="K48" s="273"/>
      <c r="L48" s="273"/>
      <c r="M48" s="273"/>
      <c r="N48" s="273"/>
      <c r="O48" s="273"/>
      <c r="P48" s="273"/>
      <c r="Q48" s="273"/>
    </row>
    <row r="50" spans="3:17">
      <c r="C50" s="1169"/>
      <c r="D50" s="1169"/>
      <c r="E50" s="1169"/>
      <c r="F50" s="1169"/>
      <c r="G50" s="1169"/>
      <c r="H50" s="1169"/>
      <c r="I50" s="1169"/>
      <c r="J50" s="1169"/>
      <c r="K50" s="1169"/>
      <c r="L50" s="1169"/>
      <c r="M50" s="1169"/>
      <c r="N50" s="1169"/>
      <c r="O50" s="1169"/>
      <c r="P50" s="1169"/>
      <c r="Q50" s="1169"/>
    </row>
  </sheetData>
  <phoneticPr fontId="31" type="noConversion"/>
  <printOptions horizontalCentered="1" verticalCentered="1"/>
  <pageMargins left="0" right="0" top="0" bottom="0" header="0.5" footer="0.5"/>
  <pageSetup paperSize="9" scale="68" orientation="landscape"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2"/>
  <dimension ref="A1:U47"/>
  <sheetViews>
    <sheetView zoomScale="80" zoomScaleNormal="80" workbookViewId="0">
      <pane ySplit="12" topLeftCell="A38" activePane="bottomLeft" state="frozen"/>
      <selection sqref="A1:XFD1048576"/>
      <selection pane="bottomLeft" sqref="A1:XFD1048576"/>
    </sheetView>
  </sheetViews>
  <sheetFormatPr defaultColWidth="9.140625" defaultRowHeight="12.75"/>
  <cols>
    <col min="1" max="2" width="9.7109375" style="378" customWidth="1"/>
    <col min="3" max="3" width="10.85546875" style="378" customWidth="1"/>
    <col min="4" max="4" width="12.85546875" style="378" customWidth="1"/>
    <col min="5" max="5" width="11.7109375" style="378" customWidth="1"/>
    <col min="6" max="6" width="10.7109375" style="378" customWidth="1"/>
    <col min="7" max="7" width="11.85546875" style="378" customWidth="1"/>
    <col min="8" max="8" width="11.7109375" style="378" customWidth="1"/>
    <col min="9" max="9" width="10.7109375" style="378" customWidth="1"/>
    <col min="10" max="10" width="12.7109375" style="378" customWidth="1"/>
    <col min="11" max="11" width="10.85546875" style="378" customWidth="1"/>
    <col min="12" max="12" width="12.85546875" style="378" customWidth="1"/>
    <col min="13" max="13" width="11.7109375" style="378" customWidth="1"/>
    <col min="14" max="14" width="10.7109375" style="378" customWidth="1"/>
    <col min="15" max="16" width="11.7109375" style="378" customWidth="1"/>
    <col min="17" max="17" width="10.7109375" style="378" customWidth="1"/>
    <col min="18" max="16384" width="9.140625" style="378"/>
  </cols>
  <sheetData>
    <row r="1" spans="1:19" ht="18">
      <c r="A1" s="274" t="s">
        <v>1730</v>
      </c>
      <c r="B1" s="1348"/>
      <c r="C1" s="1348"/>
      <c r="D1" s="1348"/>
      <c r="E1" s="1348"/>
      <c r="F1" s="1348"/>
      <c r="G1" s="1348"/>
      <c r="H1" s="1348"/>
      <c r="I1" s="1348"/>
      <c r="J1" s="1348"/>
      <c r="K1" s="1348"/>
      <c r="L1" s="1348"/>
      <c r="M1" s="1348"/>
      <c r="N1" s="1348"/>
      <c r="O1" s="1348"/>
      <c r="P1" s="1348"/>
      <c r="Q1" s="1348"/>
    </row>
    <row r="2" spans="1:19" ht="18">
      <c r="A2" s="1315" t="s">
        <v>943</v>
      </c>
      <c r="B2" s="1348"/>
      <c r="C2" s="1348"/>
      <c r="D2" s="1348"/>
      <c r="E2" s="1348"/>
      <c r="F2" s="1348"/>
      <c r="G2" s="1348"/>
      <c r="H2" s="1348"/>
      <c r="I2" s="1348"/>
      <c r="J2" s="1348"/>
      <c r="K2" s="1348"/>
      <c r="L2" s="1348"/>
      <c r="M2" s="1348"/>
      <c r="N2" s="1348"/>
      <c r="O2" s="1348"/>
      <c r="P2" s="1348"/>
      <c r="Q2" s="1348"/>
    </row>
    <row r="3" spans="1:19" ht="18">
      <c r="A3" s="1349" t="s">
        <v>944</v>
      </c>
      <c r="B3" s="1348"/>
      <c r="C3" s="1348"/>
      <c r="D3" s="1348"/>
      <c r="E3" s="1348"/>
      <c r="F3" s="1348"/>
      <c r="G3" s="1348"/>
      <c r="H3" s="1348"/>
      <c r="I3" s="1348"/>
      <c r="J3" s="1348"/>
      <c r="K3" s="1348"/>
      <c r="L3" s="1348"/>
      <c r="M3" s="1348"/>
      <c r="N3" s="1348"/>
      <c r="O3" s="1348"/>
      <c r="P3" s="1348"/>
      <c r="Q3" s="1348"/>
    </row>
    <row r="4" spans="1:19" s="303" customFormat="1" ht="14.25">
      <c r="A4" s="1382" t="s">
        <v>684</v>
      </c>
      <c r="B4" s="316"/>
      <c r="Q4" s="1350" t="s">
        <v>685</v>
      </c>
    </row>
    <row r="5" spans="1:19" s="318" customFormat="1" ht="14.25" hidden="1">
      <c r="A5" s="354"/>
      <c r="B5" s="355"/>
      <c r="C5" s="356"/>
      <c r="D5" s="356"/>
      <c r="E5" s="356"/>
      <c r="F5" s="356"/>
      <c r="G5" s="356"/>
      <c r="H5" s="356"/>
      <c r="I5" s="356"/>
      <c r="J5" s="356"/>
      <c r="K5" s="356"/>
      <c r="L5" s="356"/>
      <c r="Q5" s="357"/>
    </row>
    <row r="6" spans="1:19" s="318" customFormat="1" ht="14.25" hidden="1">
      <c r="A6" s="354"/>
      <c r="B6" s="355"/>
      <c r="C6" s="356"/>
      <c r="D6" s="356"/>
      <c r="E6" s="356"/>
      <c r="F6" s="356"/>
      <c r="G6" s="356"/>
      <c r="H6" s="356"/>
      <c r="I6" s="356"/>
      <c r="J6" s="356"/>
      <c r="K6" s="356"/>
      <c r="L6" s="356"/>
      <c r="Q6" s="357"/>
    </row>
    <row r="7" spans="1:19" s="318" customFormat="1" ht="14.25" hidden="1">
      <c r="A7" s="354"/>
      <c r="B7" s="355"/>
      <c r="C7" s="356"/>
      <c r="D7" s="356"/>
      <c r="E7" s="356"/>
      <c r="F7" s="356"/>
      <c r="G7" s="356"/>
      <c r="H7" s="356"/>
      <c r="I7" s="356"/>
      <c r="J7" s="356"/>
      <c r="K7" s="356"/>
      <c r="L7" s="356"/>
      <c r="Q7" s="357"/>
    </row>
    <row r="8" spans="1:19" s="158" customFormat="1" ht="23.85" customHeight="1">
      <c r="A8" s="168"/>
      <c r="B8" s="156"/>
      <c r="C8" s="358" t="s">
        <v>341</v>
      </c>
      <c r="D8" s="171"/>
      <c r="E8" s="157"/>
      <c r="F8" s="157"/>
      <c r="G8" s="157"/>
      <c r="H8" s="157"/>
      <c r="I8" s="363" t="s">
        <v>342</v>
      </c>
      <c r="J8" s="364"/>
      <c r="K8" s="365" t="s">
        <v>343</v>
      </c>
      <c r="L8" s="171"/>
      <c r="M8" s="157"/>
      <c r="N8" s="157"/>
      <c r="O8" s="157"/>
      <c r="P8" s="157"/>
      <c r="Q8" s="366" t="s">
        <v>344</v>
      </c>
    </row>
    <row r="9" spans="1:19" s="173" customFormat="1" ht="18" customHeight="1">
      <c r="A9" s="172"/>
      <c r="C9" s="179" t="s">
        <v>842</v>
      </c>
      <c r="D9" s="174" t="s">
        <v>843</v>
      </c>
      <c r="E9" s="174" t="s">
        <v>844</v>
      </c>
      <c r="F9" s="159" t="s">
        <v>845</v>
      </c>
      <c r="G9" s="159"/>
      <c r="H9" s="174" t="s">
        <v>846</v>
      </c>
      <c r="I9" s="174"/>
      <c r="J9" s="191"/>
      <c r="K9" s="179" t="s">
        <v>842</v>
      </c>
      <c r="L9" s="174" t="s">
        <v>843</v>
      </c>
      <c r="M9" s="174" t="s">
        <v>844</v>
      </c>
      <c r="N9" s="159" t="s">
        <v>845</v>
      </c>
      <c r="O9" s="159"/>
      <c r="P9" s="174" t="s">
        <v>846</v>
      </c>
      <c r="Q9" s="174"/>
    </row>
    <row r="10" spans="1:19" s="173" customFormat="1" ht="18" customHeight="1">
      <c r="A10" s="160" t="s">
        <v>349</v>
      </c>
      <c r="B10" s="162"/>
      <c r="C10" s="179" t="s">
        <v>847</v>
      </c>
      <c r="D10" s="174" t="s">
        <v>848</v>
      </c>
      <c r="E10" s="174" t="s">
        <v>849</v>
      </c>
      <c r="F10" s="159" t="s">
        <v>850</v>
      </c>
      <c r="G10" s="159" t="s">
        <v>320</v>
      </c>
      <c r="H10" s="174" t="s">
        <v>851</v>
      </c>
      <c r="I10" s="174" t="s">
        <v>362</v>
      </c>
      <c r="J10" s="190" t="s">
        <v>352</v>
      </c>
      <c r="K10" s="179" t="s">
        <v>847</v>
      </c>
      <c r="L10" s="174" t="s">
        <v>848</v>
      </c>
      <c r="M10" s="174" t="s">
        <v>849</v>
      </c>
      <c r="N10" s="159" t="s">
        <v>850</v>
      </c>
      <c r="O10" s="159" t="s">
        <v>320</v>
      </c>
      <c r="P10" s="174" t="s">
        <v>851</v>
      </c>
      <c r="Q10" s="174" t="s">
        <v>362</v>
      </c>
    </row>
    <row r="11" spans="1:19" s="161" customFormat="1" ht="18" customHeight="1">
      <c r="A11" s="175" t="s">
        <v>357</v>
      </c>
      <c r="B11" s="162"/>
      <c r="C11" s="188" t="s">
        <v>852</v>
      </c>
      <c r="D11" s="163" t="s">
        <v>853</v>
      </c>
      <c r="E11" s="163" t="s">
        <v>854</v>
      </c>
      <c r="F11" s="163" t="s">
        <v>855</v>
      </c>
      <c r="G11" s="163" t="s">
        <v>498</v>
      </c>
      <c r="H11" s="163" t="s">
        <v>856</v>
      </c>
      <c r="I11" s="165" t="s">
        <v>370</v>
      </c>
      <c r="J11" s="192" t="s">
        <v>363</v>
      </c>
      <c r="K11" s="188" t="s">
        <v>852</v>
      </c>
      <c r="L11" s="163" t="s">
        <v>853</v>
      </c>
      <c r="M11" s="163" t="s">
        <v>854</v>
      </c>
      <c r="N11" s="163" t="s">
        <v>855</v>
      </c>
      <c r="O11" s="163" t="s">
        <v>498</v>
      </c>
      <c r="P11" s="163" t="s">
        <v>856</v>
      </c>
      <c r="Q11" s="165" t="s">
        <v>370</v>
      </c>
    </row>
    <row r="12" spans="1:19" s="161" customFormat="1" ht="18" customHeight="1">
      <c r="A12" s="176"/>
      <c r="B12" s="167"/>
      <c r="C12" s="189" t="s">
        <v>857</v>
      </c>
      <c r="D12" s="195" t="s">
        <v>858</v>
      </c>
      <c r="E12" s="195" t="s">
        <v>859</v>
      </c>
      <c r="F12" s="195" t="s">
        <v>860</v>
      </c>
      <c r="G12" s="195"/>
      <c r="H12" s="195" t="s">
        <v>861</v>
      </c>
      <c r="I12" s="196"/>
      <c r="J12" s="193"/>
      <c r="K12" s="189" t="s">
        <v>857</v>
      </c>
      <c r="L12" s="195" t="s">
        <v>858</v>
      </c>
      <c r="M12" s="195" t="s">
        <v>859</v>
      </c>
      <c r="N12" s="195" t="s">
        <v>860</v>
      </c>
      <c r="O12" s="195"/>
      <c r="P12" s="195" t="s">
        <v>861</v>
      </c>
      <c r="Q12" s="195"/>
    </row>
    <row r="13" spans="1:19" s="177" customFormat="1" ht="26.25" customHeight="1">
      <c r="A13" s="976">
        <v>2012</v>
      </c>
      <c r="B13" s="977"/>
      <c r="C13" s="382">
        <v>1256.8351432944871</v>
      </c>
      <c r="D13" s="382">
        <v>13556.598067381236</v>
      </c>
      <c r="E13" s="383">
        <v>75040.758175750118</v>
      </c>
      <c r="F13" s="383">
        <v>2979.7827818111</v>
      </c>
      <c r="G13" s="383">
        <v>11542.434160815501</v>
      </c>
      <c r="H13" s="383">
        <v>1271.4484941634998</v>
      </c>
      <c r="I13" s="383">
        <v>8962.8766822773996</v>
      </c>
      <c r="J13" s="698">
        <v>114610.73350549334</v>
      </c>
      <c r="K13" s="383">
        <v>723.43863832880663</v>
      </c>
      <c r="L13" s="383">
        <v>9638.396940517121</v>
      </c>
      <c r="M13" s="383">
        <v>84153.420102173724</v>
      </c>
      <c r="N13" s="383">
        <v>2181.4944978696208</v>
      </c>
      <c r="O13" s="1351">
        <v>9564.5890028657395</v>
      </c>
      <c r="P13" s="383">
        <v>1022.1058731589909</v>
      </c>
      <c r="Q13" s="1383">
        <v>7327.3422208923394</v>
      </c>
      <c r="R13" s="349"/>
      <c r="S13" s="349"/>
    </row>
    <row r="14" spans="1:19" s="657" customFormat="1" ht="18" customHeight="1">
      <c r="A14" s="976">
        <v>2013</v>
      </c>
      <c r="B14" s="977"/>
      <c r="C14" s="382">
        <v>1219.9079527658273</v>
      </c>
      <c r="D14" s="382">
        <v>13447.544770929071</v>
      </c>
      <c r="E14" s="383">
        <v>76382.305062080894</v>
      </c>
      <c r="F14" s="383">
        <v>3163.7536201004996</v>
      </c>
      <c r="G14" s="383">
        <v>11107.904726118302</v>
      </c>
      <c r="H14" s="383">
        <v>213.44165741500009</v>
      </c>
      <c r="I14" s="383">
        <v>11150.844063773573</v>
      </c>
      <c r="J14" s="698">
        <v>116685.65073394732</v>
      </c>
      <c r="K14" s="382">
        <v>781.02116901207978</v>
      </c>
      <c r="L14" s="382">
        <v>9070.8865872367005</v>
      </c>
      <c r="M14" s="383">
        <v>86337.320904822394</v>
      </c>
      <c r="N14" s="383">
        <v>2498.5136693401964</v>
      </c>
      <c r="O14" s="383">
        <v>10776.326143828483</v>
      </c>
      <c r="P14" s="383">
        <v>188.83192189600803</v>
      </c>
      <c r="Q14" s="383">
        <v>7032.8286640535453</v>
      </c>
      <c r="R14" s="349"/>
      <c r="S14" s="349"/>
    </row>
    <row r="15" spans="1:19" s="657" customFormat="1" ht="18" customHeight="1">
      <c r="A15" s="976">
        <v>2014</v>
      </c>
      <c r="B15" s="977"/>
      <c r="C15" s="382">
        <v>1123.4233147301024</v>
      </c>
      <c r="D15" s="382">
        <v>14286.405499789267</v>
      </c>
      <c r="E15" s="383">
        <v>72375.577594410963</v>
      </c>
      <c r="F15" s="383">
        <v>2831.7857150467503</v>
      </c>
      <c r="G15" s="383">
        <v>7882.432885573553</v>
      </c>
      <c r="H15" s="383">
        <v>302.41052912788962</v>
      </c>
      <c r="I15" s="383">
        <v>10482.478159808505</v>
      </c>
      <c r="J15" s="698">
        <v>109284.48369848701</v>
      </c>
      <c r="K15" s="382">
        <v>482.48403998544467</v>
      </c>
      <c r="L15" s="382">
        <v>8520.8179112804792</v>
      </c>
      <c r="M15" s="383">
        <v>84459.126535141811</v>
      </c>
      <c r="N15" s="383">
        <v>1860.0786824768832</v>
      </c>
      <c r="O15" s="383">
        <v>7247.7891560649523</v>
      </c>
      <c r="P15" s="383">
        <v>200.35536977532516</v>
      </c>
      <c r="Q15" s="383">
        <v>6513.7784428343166</v>
      </c>
      <c r="R15" s="349"/>
      <c r="S15" s="349"/>
    </row>
    <row r="16" spans="1:19" s="657" customFormat="1" ht="18" customHeight="1">
      <c r="A16" s="976">
        <v>2015</v>
      </c>
      <c r="B16" s="977"/>
      <c r="C16" s="382">
        <v>1634.8224716742291</v>
      </c>
      <c r="D16" s="382">
        <v>13329.446530279361</v>
      </c>
      <c r="E16" s="383">
        <v>74085.783148039875</v>
      </c>
      <c r="F16" s="383">
        <v>2516.8344517474343</v>
      </c>
      <c r="G16" s="383">
        <v>8272.9836197311015</v>
      </c>
      <c r="H16" s="383">
        <v>265.11841279801604</v>
      </c>
      <c r="I16" s="383">
        <v>8708.8875087851575</v>
      </c>
      <c r="J16" s="698">
        <v>108813.77614305518</v>
      </c>
      <c r="K16" s="382">
        <v>768.40996452642457</v>
      </c>
      <c r="L16" s="382">
        <v>9358.1728144871995</v>
      </c>
      <c r="M16" s="383">
        <v>85126.210369098611</v>
      </c>
      <c r="N16" s="383">
        <v>1557.8007162246365</v>
      </c>
      <c r="O16" s="383">
        <v>8007.5743818072115</v>
      </c>
      <c r="P16" s="383">
        <v>140.212624898153</v>
      </c>
      <c r="Q16" s="383">
        <v>3855.4362431902005</v>
      </c>
      <c r="R16" s="349"/>
      <c r="S16" s="349"/>
    </row>
    <row r="17" spans="1:21" s="657" customFormat="1" ht="18" customHeight="1">
      <c r="A17" s="976">
        <v>2016</v>
      </c>
      <c r="B17" s="977"/>
      <c r="C17" s="382">
        <v>1541.0784734546478</v>
      </c>
      <c r="D17" s="382">
        <v>11851.69125368208</v>
      </c>
      <c r="E17" s="383">
        <v>71479.325538554069</v>
      </c>
      <c r="F17" s="383">
        <v>3490.5772857423458</v>
      </c>
      <c r="G17" s="383">
        <v>7471.044986212517</v>
      </c>
      <c r="H17" s="383">
        <v>377.98042954998209</v>
      </c>
      <c r="I17" s="383">
        <v>6824.1784047769088</v>
      </c>
      <c r="J17" s="698">
        <v>103035.90637197257</v>
      </c>
      <c r="K17" s="382">
        <v>688.67396738712569</v>
      </c>
      <c r="L17" s="382">
        <v>8356.3617379499556</v>
      </c>
      <c r="M17" s="383">
        <v>81330.628564807936</v>
      </c>
      <c r="N17" s="383">
        <v>1547.4756940149259</v>
      </c>
      <c r="O17" s="383">
        <v>7544.9958557605423</v>
      </c>
      <c r="P17" s="383">
        <v>148.52552047431303</v>
      </c>
      <c r="Q17" s="383">
        <v>3419.1565436775008</v>
      </c>
      <c r="R17" s="349"/>
      <c r="S17" s="349"/>
    </row>
    <row r="18" spans="1:21" s="657" customFormat="1" ht="18" customHeight="1">
      <c r="A18" s="976">
        <v>2017</v>
      </c>
      <c r="B18" s="977"/>
      <c r="C18" s="382">
        <v>1176.9205855075943</v>
      </c>
      <c r="D18" s="382">
        <v>9769.3189391180204</v>
      </c>
      <c r="E18" s="383">
        <v>72635.958991239357</v>
      </c>
      <c r="F18" s="383">
        <v>2798.0818057817291</v>
      </c>
      <c r="G18" s="383">
        <v>10752.958907859858</v>
      </c>
      <c r="H18" s="383">
        <v>294.17466467098399</v>
      </c>
      <c r="I18" s="383">
        <v>6534.9999185983379</v>
      </c>
      <c r="J18" s="698">
        <v>103962.49781277592</v>
      </c>
      <c r="K18" s="382">
        <v>626.5234194180365</v>
      </c>
      <c r="L18" s="382">
        <v>7636.2683383159856</v>
      </c>
      <c r="M18" s="383">
        <v>80778.005259358877</v>
      </c>
      <c r="N18" s="383">
        <v>1658.1549833033489</v>
      </c>
      <c r="O18" s="383">
        <v>10205.252096955472</v>
      </c>
      <c r="P18" s="383">
        <v>98.511763616606004</v>
      </c>
      <c r="Q18" s="383">
        <v>2959.6854210051997</v>
      </c>
      <c r="R18" s="349"/>
      <c r="S18" s="349"/>
    </row>
    <row r="19" spans="1:21" s="1352" customFormat="1" ht="18.75" customHeight="1">
      <c r="A19" s="976">
        <v>2018</v>
      </c>
      <c r="B19" s="977"/>
      <c r="C19" s="382">
        <v>1880.0094938794382</v>
      </c>
      <c r="D19" s="382">
        <v>10171.921253414715</v>
      </c>
      <c r="E19" s="383">
        <v>72941.909469623119</v>
      </c>
      <c r="F19" s="383">
        <v>2231.041741592624</v>
      </c>
      <c r="G19" s="383">
        <v>11644.685933870116</v>
      </c>
      <c r="H19" s="383">
        <v>370.88744129589702</v>
      </c>
      <c r="I19" s="383">
        <v>6789.3425823645166</v>
      </c>
      <c r="J19" s="698">
        <v>106029.7193068804</v>
      </c>
      <c r="K19" s="382">
        <v>749.49731650714784</v>
      </c>
      <c r="L19" s="382">
        <v>7498.7963311009662</v>
      </c>
      <c r="M19" s="383">
        <v>82983.552076719599</v>
      </c>
      <c r="N19" s="383">
        <v>1054.9598705516221</v>
      </c>
      <c r="O19" s="383">
        <v>9677.0275608329575</v>
      </c>
      <c r="P19" s="383">
        <v>183.56736315040098</v>
      </c>
      <c r="Q19" s="383">
        <v>3882.1808639012002</v>
      </c>
      <c r="R19" s="349"/>
      <c r="S19" s="349"/>
    </row>
    <row r="20" spans="1:21" s="1352" customFormat="1" ht="18.75" customHeight="1">
      <c r="A20" s="976">
        <v>2019</v>
      </c>
      <c r="B20" s="977"/>
      <c r="C20" s="382">
        <v>1980.5415704111033</v>
      </c>
      <c r="D20" s="382">
        <v>11259.484272855218</v>
      </c>
      <c r="E20" s="383">
        <v>76435.103327875928</v>
      </c>
      <c r="F20" s="383">
        <v>2945.6893368360616</v>
      </c>
      <c r="G20" s="383">
        <v>12447.89181408649</v>
      </c>
      <c r="H20" s="383">
        <v>711.18433966348391</v>
      </c>
      <c r="I20" s="383">
        <v>5058.3253962455155</v>
      </c>
      <c r="J20" s="698">
        <v>110838.2357998838</v>
      </c>
      <c r="K20" s="382">
        <v>471.18499503272551</v>
      </c>
      <c r="L20" s="382">
        <v>11447.363163742171</v>
      </c>
      <c r="M20" s="383">
        <v>84033.757649597668</v>
      </c>
      <c r="N20" s="383">
        <v>824.38181659966006</v>
      </c>
      <c r="O20" s="383">
        <v>10415.759076903754</v>
      </c>
      <c r="P20" s="383">
        <v>193.31863362187698</v>
      </c>
      <c r="Q20" s="383">
        <v>3452.2986135612327</v>
      </c>
      <c r="R20" s="349"/>
      <c r="S20" s="349"/>
    </row>
    <row r="21" spans="1:21" s="1352" customFormat="1" ht="18.75" customHeight="1">
      <c r="A21" s="976">
        <v>2020</v>
      </c>
      <c r="B21" s="977"/>
      <c r="C21" s="382">
        <v>2154.2158179359931</v>
      </c>
      <c r="D21" s="382">
        <v>13066.421820396088</v>
      </c>
      <c r="E21" s="383">
        <v>77571.329298783487</v>
      </c>
      <c r="F21" s="383">
        <v>2307.6375966186679</v>
      </c>
      <c r="G21" s="383">
        <v>12488.660301407579</v>
      </c>
      <c r="H21" s="383">
        <v>203.34187177537999</v>
      </c>
      <c r="I21" s="383">
        <v>5287.3370581728823</v>
      </c>
      <c r="J21" s="698">
        <v>113078.82007088009</v>
      </c>
      <c r="K21" s="382">
        <v>566.78996989683958</v>
      </c>
      <c r="L21" s="382">
        <v>12448.417253509253</v>
      </c>
      <c r="M21" s="383">
        <v>85622.419422515857</v>
      </c>
      <c r="N21" s="383">
        <v>1465.3601818819668</v>
      </c>
      <c r="O21" s="383">
        <v>9777.7500312813463</v>
      </c>
      <c r="P21" s="383">
        <v>33.158863467513996</v>
      </c>
      <c r="Q21" s="383">
        <v>3164.7808389353008</v>
      </c>
      <c r="R21" s="349"/>
      <c r="S21" s="349"/>
    </row>
    <row r="22" spans="1:21" s="1352" customFormat="1" ht="18.75" customHeight="1">
      <c r="A22" s="1353">
        <v>2021</v>
      </c>
      <c r="B22" s="1354"/>
      <c r="C22" s="1355">
        <v>2953.245482343817</v>
      </c>
      <c r="D22" s="1355">
        <v>12239.16086649389</v>
      </c>
      <c r="E22" s="1356">
        <v>83569.449084693799</v>
      </c>
      <c r="F22" s="1356">
        <v>2388.9569141167135</v>
      </c>
      <c r="G22" s="1356">
        <v>13862.764750338716</v>
      </c>
      <c r="H22" s="1356">
        <v>432.46036000192083</v>
      </c>
      <c r="I22" s="1356">
        <v>2656.6205261571095</v>
      </c>
      <c r="J22" s="1357">
        <v>118102.65728414597</v>
      </c>
      <c r="K22" s="1355">
        <v>1010.4870113371474</v>
      </c>
      <c r="L22" s="1355">
        <v>9419.574647051897</v>
      </c>
      <c r="M22" s="1356">
        <v>93480.24592136206</v>
      </c>
      <c r="N22" s="1356">
        <v>1017.8177048441609</v>
      </c>
      <c r="O22" s="1356">
        <v>9820.7316698278337</v>
      </c>
      <c r="P22" s="1356">
        <v>16.446644556498001</v>
      </c>
      <c r="Q22" s="1356">
        <v>3337.466514233241</v>
      </c>
      <c r="R22" s="349"/>
      <c r="S22" s="349"/>
    </row>
    <row r="23" spans="1:21" s="657" customFormat="1" ht="26.25" customHeight="1">
      <c r="A23" s="976">
        <v>2020</v>
      </c>
      <c r="B23" s="977" t="s">
        <v>214</v>
      </c>
      <c r="C23" s="382">
        <v>2154.2158179359931</v>
      </c>
      <c r="D23" s="382">
        <v>13066.421820396088</v>
      </c>
      <c r="E23" s="383">
        <v>77571.329298783487</v>
      </c>
      <c r="F23" s="383">
        <v>2307.6375966186679</v>
      </c>
      <c r="G23" s="383">
        <v>12488.660301407579</v>
      </c>
      <c r="H23" s="383">
        <v>203.34187177537999</v>
      </c>
      <c r="I23" s="383">
        <v>5287.3370581728823</v>
      </c>
      <c r="J23" s="698">
        <v>113078.82007088009</v>
      </c>
      <c r="K23" s="382">
        <v>566.78996989683958</v>
      </c>
      <c r="L23" s="382">
        <v>12448.417253509253</v>
      </c>
      <c r="M23" s="383">
        <v>85622.419422515857</v>
      </c>
      <c r="N23" s="383">
        <v>1465.3601818819668</v>
      </c>
      <c r="O23" s="383">
        <v>9777.7500312813463</v>
      </c>
      <c r="P23" s="383">
        <v>33.158863467513996</v>
      </c>
      <c r="Q23" s="383">
        <v>3164.7808389353008</v>
      </c>
      <c r="R23" s="349"/>
      <c r="S23" s="349"/>
      <c r="T23" s="177"/>
      <c r="U23" s="177"/>
    </row>
    <row r="24" spans="1:21" s="1352" customFormat="1" ht="21" customHeight="1">
      <c r="A24" s="976">
        <v>2021</v>
      </c>
      <c r="B24" s="977" t="s">
        <v>211</v>
      </c>
      <c r="C24" s="382">
        <v>2907.1971117249727</v>
      </c>
      <c r="D24" s="382">
        <v>12334.940846757463</v>
      </c>
      <c r="E24" s="383">
        <v>81383.592157327672</v>
      </c>
      <c r="F24" s="383">
        <v>2331.8971785685994</v>
      </c>
      <c r="G24" s="383">
        <v>11822.42647281447</v>
      </c>
      <c r="H24" s="383">
        <v>78.417493856178993</v>
      </c>
      <c r="I24" s="383">
        <v>3595.814604361115</v>
      </c>
      <c r="J24" s="698">
        <v>114454.22238091726</v>
      </c>
      <c r="K24" s="382">
        <v>927.81757579031512</v>
      </c>
      <c r="L24" s="382">
        <v>11694.913671215321</v>
      </c>
      <c r="M24" s="383">
        <v>86543.140714263151</v>
      </c>
      <c r="N24" s="383">
        <v>1446.5183638868887</v>
      </c>
      <c r="O24" s="383">
        <v>10092.171172925719</v>
      </c>
      <c r="P24" s="383">
        <v>6.8684858650689993</v>
      </c>
      <c r="Q24" s="383">
        <v>3742.7911423403839</v>
      </c>
      <c r="R24" s="349"/>
      <c r="S24" s="349"/>
    </row>
    <row r="25" spans="1:21" s="1352" customFormat="1" ht="18.75" customHeight="1">
      <c r="A25" s="976"/>
      <c r="B25" s="977" t="s">
        <v>212</v>
      </c>
      <c r="C25" s="382">
        <v>2768.9944196957795</v>
      </c>
      <c r="D25" s="382">
        <v>10943.500037710441</v>
      </c>
      <c r="E25" s="383">
        <v>83718.922631557158</v>
      </c>
      <c r="F25" s="383">
        <v>2310.37144301935</v>
      </c>
      <c r="G25" s="383">
        <v>12537.687811574098</v>
      </c>
      <c r="H25" s="383">
        <v>75.948350901038012</v>
      </c>
      <c r="I25" s="383">
        <v>3586.6338236009346</v>
      </c>
      <c r="J25" s="698">
        <v>115942.03534277876</v>
      </c>
      <c r="K25" s="382">
        <v>823.84671206651853</v>
      </c>
      <c r="L25" s="382">
        <v>10628.226020954015</v>
      </c>
      <c r="M25" s="383">
        <v>88514.340211731076</v>
      </c>
      <c r="N25" s="383">
        <v>1445.2658060404231</v>
      </c>
      <c r="O25" s="383">
        <v>10884.019886959162</v>
      </c>
      <c r="P25" s="383">
        <v>14.666535518986999</v>
      </c>
      <c r="Q25" s="383">
        <v>3631.653408909734</v>
      </c>
      <c r="R25" s="349"/>
      <c r="S25" s="349"/>
    </row>
    <row r="26" spans="1:21" s="1352" customFormat="1" ht="18.75" customHeight="1">
      <c r="A26" s="976"/>
      <c r="B26" s="977" t="s">
        <v>213</v>
      </c>
      <c r="C26" s="382">
        <v>3137.3076704382684</v>
      </c>
      <c r="D26" s="382">
        <v>10704.143105870311</v>
      </c>
      <c r="E26" s="383">
        <v>80314.005417406152</v>
      </c>
      <c r="F26" s="383">
        <v>2489.2597626666388</v>
      </c>
      <c r="G26" s="383">
        <v>14620.681415100047</v>
      </c>
      <c r="H26" s="383">
        <v>175.03985029454606</v>
      </c>
      <c r="I26" s="383">
        <v>3499.070484825892</v>
      </c>
      <c r="J26" s="698">
        <v>114939.50456509186</v>
      </c>
      <c r="K26" s="382">
        <v>1130.7245436483245</v>
      </c>
      <c r="L26" s="382">
        <v>8409.286627976282</v>
      </c>
      <c r="M26" s="383">
        <v>89786.615623787424</v>
      </c>
      <c r="N26" s="383">
        <v>1014.3484478958599</v>
      </c>
      <c r="O26" s="383">
        <v>10354.644339943845</v>
      </c>
      <c r="P26" s="383">
        <v>14.521911063447</v>
      </c>
      <c r="Q26" s="383">
        <v>4229.5380090765639</v>
      </c>
      <c r="R26" s="349"/>
      <c r="S26" s="349"/>
    </row>
    <row r="27" spans="1:21" s="1352" customFormat="1" ht="18.75" customHeight="1">
      <c r="A27" s="976"/>
      <c r="B27" s="977" t="s">
        <v>214</v>
      </c>
      <c r="C27" s="382">
        <v>2953.245482343817</v>
      </c>
      <c r="D27" s="382">
        <v>12239.16086649389</v>
      </c>
      <c r="E27" s="383">
        <v>83569.449084693799</v>
      </c>
      <c r="F27" s="383">
        <v>2388.9569141167135</v>
      </c>
      <c r="G27" s="383">
        <v>13862.764750338716</v>
      </c>
      <c r="H27" s="383">
        <v>432.46036000192083</v>
      </c>
      <c r="I27" s="383">
        <v>2656.6205261571095</v>
      </c>
      <c r="J27" s="698">
        <v>118102.65728414597</v>
      </c>
      <c r="K27" s="382">
        <v>1010.4870113371474</v>
      </c>
      <c r="L27" s="382">
        <v>9419.574647051897</v>
      </c>
      <c r="M27" s="383">
        <v>93480.24592136206</v>
      </c>
      <c r="N27" s="383">
        <v>1017.8177048441609</v>
      </c>
      <c r="O27" s="383">
        <v>9820.7316698278337</v>
      </c>
      <c r="P27" s="383">
        <v>16.446644556498001</v>
      </c>
      <c r="Q27" s="383">
        <v>3337.466514233241</v>
      </c>
      <c r="R27" s="349"/>
      <c r="S27" s="349"/>
    </row>
    <row r="28" spans="1:21" s="1352" customFormat="1" ht="21" customHeight="1">
      <c r="A28" s="976">
        <v>2022</v>
      </c>
      <c r="B28" s="977" t="s">
        <v>211</v>
      </c>
      <c r="C28" s="382">
        <v>2877.4037868210794</v>
      </c>
      <c r="D28" s="382">
        <v>11284.391064623751</v>
      </c>
      <c r="E28" s="383">
        <v>84682.417980461629</v>
      </c>
      <c r="F28" s="383">
        <v>2336.9564174582256</v>
      </c>
      <c r="G28" s="383">
        <v>14692.159520607443</v>
      </c>
      <c r="H28" s="383">
        <v>129.12298788467797</v>
      </c>
      <c r="I28" s="383">
        <v>1973.5870346234062</v>
      </c>
      <c r="J28" s="698">
        <v>117976.06759248022</v>
      </c>
      <c r="K28" s="382">
        <v>1037.3974356441502</v>
      </c>
      <c r="L28" s="382">
        <v>11277.695629106009</v>
      </c>
      <c r="M28" s="383">
        <v>92216.55574208773</v>
      </c>
      <c r="N28" s="383">
        <v>834.60549470125761</v>
      </c>
      <c r="O28" s="383">
        <v>9557.0780835313253</v>
      </c>
      <c r="P28" s="383">
        <v>14.244794594306999</v>
      </c>
      <c r="Q28" s="383">
        <v>3038.4758628473164</v>
      </c>
      <c r="R28" s="349"/>
      <c r="S28" s="349"/>
    </row>
    <row r="29" spans="1:21" s="1352" customFormat="1" ht="15.75">
      <c r="A29" s="976"/>
      <c r="B29" s="977" t="s">
        <v>212</v>
      </c>
      <c r="C29" s="382">
        <v>3239.9289286856747</v>
      </c>
      <c r="D29" s="382">
        <v>11569.178675914976</v>
      </c>
      <c r="E29" s="383">
        <v>89088.632918096308</v>
      </c>
      <c r="F29" s="383">
        <v>2276.6678692559985</v>
      </c>
      <c r="G29" s="383">
        <v>15528.058977489998</v>
      </c>
      <c r="H29" s="383">
        <v>80.9800991179292</v>
      </c>
      <c r="I29" s="383">
        <v>1729.8224912588394</v>
      </c>
      <c r="J29" s="698">
        <v>123513.2587588966</v>
      </c>
      <c r="K29" s="382">
        <v>1129.4631273523282</v>
      </c>
      <c r="L29" s="382">
        <v>12620.038875359411</v>
      </c>
      <c r="M29" s="383">
        <v>95725.238138930334</v>
      </c>
      <c r="N29" s="383">
        <v>849.58103810381613</v>
      </c>
      <c r="O29" s="383">
        <v>10200.902182028642</v>
      </c>
      <c r="P29" s="383">
        <v>21.904109468371004</v>
      </c>
      <c r="Q29" s="383">
        <v>2966.2030199250889</v>
      </c>
      <c r="R29" s="349"/>
      <c r="S29" s="349"/>
    </row>
    <row r="30" spans="1:21" s="1352" customFormat="1" ht="15.75">
      <c r="A30" s="1353"/>
      <c r="B30" s="1354" t="s">
        <v>213</v>
      </c>
      <c r="C30" s="1355">
        <v>4220.8994974789966</v>
      </c>
      <c r="D30" s="1355">
        <v>11702.955670889274</v>
      </c>
      <c r="E30" s="1356">
        <v>85220.356093615075</v>
      </c>
      <c r="F30" s="1356">
        <v>2196.9391871145026</v>
      </c>
      <c r="G30" s="1356">
        <v>15167.467785970626</v>
      </c>
      <c r="H30" s="1356">
        <v>73.066922385380522</v>
      </c>
      <c r="I30" s="1356">
        <v>1868.9617412877783</v>
      </c>
      <c r="J30" s="1357">
        <v>120450.77069874162</v>
      </c>
      <c r="K30" s="1355">
        <v>1113.1037206941014</v>
      </c>
      <c r="L30" s="1355">
        <v>13295.779337869146</v>
      </c>
      <c r="M30" s="1356">
        <v>92549.991990233757</v>
      </c>
      <c r="N30" s="1356">
        <v>808.17289019990358</v>
      </c>
      <c r="O30" s="1356">
        <v>9791.2911313297664</v>
      </c>
      <c r="P30" s="1356">
        <v>10.305383302449998</v>
      </c>
      <c r="Q30" s="1356">
        <v>2882.1214424552268</v>
      </c>
      <c r="R30" s="349"/>
      <c r="S30" s="349"/>
    </row>
    <row r="31" spans="1:21" s="657" customFormat="1" ht="26.25" customHeight="1">
      <c r="A31" s="976">
        <v>2021</v>
      </c>
      <c r="B31" s="977" t="s">
        <v>390</v>
      </c>
      <c r="C31" s="382">
        <v>3353.3910502262847</v>
      </c>
      <c r="D31" s="382">
        <v>10054.282535619379</v>
      </c>
      <c r="E31" s="383">
        <v>79952.069362379203</v>
      </c>
      <c r="F31" s="383">
        <v>2511.7611628850582</v>
      </c>
      <c r="G31" s="383">
        <v>13805.223245506595</v>
      </c>
      <c r="H31" s="383">
        <v>410.118181583188</v>
      </c>
      <c r="I31" s="383">
        <v>3253.2636356857347</v>
      </c>
      <c r="J31" s="698">
        <v>113340.16877388545</v>
      </c>
      <c r="K31" s="382">
        <v>1179.1397637624664</v>
      </c>
      <c r="L31" s="382">
        <v>7863.6736188406367</v>
      </c>
      <c r="M31" s="383">
        <v>89024.881849330297</v>
      </c>
      <c r="N31" s="383">
        <v>978.56112050617298</v>
      </c>
      <c r="O31" s="383">
        <v>10238.721478161964</v>
      </c>
      <c r="P31" s="383">
        <v>23.120025515446002</v>
      </c>
      <c r="Q31" s="383">
        <v>4032.1373711289075</v>
      </c>
      <c r="R31" s="349"/>
      <c r="S31" s="349"/>
      <c r="T31" s="177"/>
      <c r="U31" s="177"/>
    </row>
    <row r="32" spans="1:21" s="657" customFormat="1" ht="18.75" customHeight="1">
      <c r="A32" s="976"/>
      <c r="B32" s="977" t="s">
        <v>391</v>
      </c>
      <c r="C32" s="382">
        <v>3140.6235448885336</v>
      </c>
      <c r="D32" s="382">
        <v>10390.957585728385</v>
      </c>
      <c r="E32" s="383">
        <v>82053.870662857837</v>
      </c>
      <c r="F32" s="383">
        <v>2521.0620213171583</v>
      </c>
      <c r="G32" s="383">
        <v>12466.321717874813</v>
      </c>
      <c r="H32" s="383">
        <v>410.26468719034602</v>
      </c>
      <c r="I32" s="383">
        <v>3016.9143085702567</v>
      </c>
      <c r="J32" s="698">
        <v>114000.06412842733</v>
      </c>
      <c r="K32" s="382">
        <v>1108.9301549572383</v>
      </c>
      <c r="L32" s="382">
        <v>8097.2534029085627</v>
      </c>
      <c r="M32" s="383">
        <v>90483.752378292411</v>
      </c>
      <c r="N32" s="383">
        <v>1005.715584262731</v>
      </c>
      <c r="O32" s="383">
        <v>9670.4290473869823</v>
      </c>
      <c r="P32" s="383">
        <v>14.764256267267999</v>
      </c>
      <c r="Q32" s="383">
        <v>3619.2077713930744</v>
      </c>
      <c r="R32" s="349"/>
      <c r="S32" s="349"/>
      <c r="T32" s="177"/>
      <c r="U32" s="177"/>
    </row>
    <row r="33" spans="1:21" s="657" customFormat="1" ht="18.75" customHeight="1">
      <c r="A33" s="976"/>
      <c r="B33" s="977" t="s">
        <v>392</v>
      </c>
      <c r="C33" s="382">
        <v>2953.245482343817</v>
      </c>
      <c r="D33" s="382">
        <v>12239.16086649389</v>
      </c>
      <c r="E33" s="383">
        <v>83569.449084693799</v>
      </c>
      <c r="F33" s="383">
        <v>2388.9569141167135</v>
      </c>
      <c r="G33" s="383">
        <v>13862.764750338716</v>
      </c>
      <c r="H33" s="383">
        <v>432.46036000192083</v>
      </c>
      <c r="I33" s="383">
        <v>2656.6205261571095</v>
      </c>
      <c r="J33" s="698">
        <v>118102.65728414597</v>
      </c>
      <c r="K33" s="382">
        <v>1010.4870113371474</v>
      </c>
      <c r="L33" s="382">
        <v>9419.574647051897</v>
      </c>
      <c r="M33" s="383">
        <v>93480.24592136206</v>
      </c>
      <c r="N33" s="383">
        <v>1017.8177048441609</v>
      </c>
      <c r="O33" s="383">
        <v>9820.7316698278337</v>
      </c>
      <c r="P33" s="383">
        <v>16.446644556498001</v>
      </c>
      <c r="Q33" s="383">
        <v>3337.466514233241</v>
      </c>
      <c r="R33" s="349"/>
      <c r="S33" s="349"/>
      <c r="T33" s="177"/>
      <c r="U33" s="177"/>
    </row>
    <row r="34" spans="1:21" s="657" customFormat="1" ht="21" customHeight="1">
      <c r="A34" s="976">
        <v>2022</v>
      </c>
      <c r="B34" s="977" t="s">
        <v>393</v>
      </c>
      <c r="C34" s="382">
        <v>3370.1008125152744</v>
      </c>
      <c r="D34" s="382">
        <v>10378.856031262552</v>
      </c>
      <c r="E34" s="383">
        <v>84127.256167325526</v>
      </c>
      <c r="F34" s="383">
        <v>2640.7947434057678</v>
      </c>
      <c r="G34" s="383">
        <v>14073.250235732761</v>
      </c>
      <c r="H34" s="383">
        <v>141.26093520378816</v>
      </c>
      <c r="I34" s="383">
        <v>2614.611406212578</v>
      </c>
      <c r="J34" s="698">
        <v>117346.25963165825</v>
      </c>
      <c r="K34" s="382">
        <v>1109.2635364738753</v>
      </c>
      <c r="L34" s="382">
        <v>7709.2260490338349</v>
      </c>
      <c r="M34" s="383">
        <v>93651.11524793203</v>
      </c>
      <c r="N34" s="383">
        <v>1058.086951069688</v>
      </c>
      <c r="O34" s="383">
        <v>9705.2820833285714</v>
      </c>
      <c r="P34" s="383">
        <v>13.556276799259999</v>
      </c>
      <c r="Q34" s="383">
        <v>4099.7224544608125</v>
      </c>
      <c r="R34" s="349">
        <v>0</v>
      </c>
      <c r="S34" s="349">
        <v>0</v>
      </c>
      <c r="T34" s="177"/>
      <c r="U34" s="177"/>
    </row>
    <row r="35" spans="1:21" s="657" customFormat="1" ht="18.75" customHeight="1">
      <c r="A35" s="976"/>
      <c r="B35" s="977" t="s">
        <v>394</v>
      </c>
      <c r="C35" s="382">
        <v>3643.7848036210171</v>
      </c>
      <c r="D35" s="382">
        <v>11253.253385104959</v>
      </c>
      <c r="E35" s="383">
        <v>82965.845081130567</v>
      </c>
      <c r="F35" s="383">
        <v>2513.3701781892701</v>
      </c>
      <c r="G35" s="383">
        <v>13819.185827813772</v>
      </c>
      <c r="H35" s="383">
        <v>128.05269039634365</v>
      </c>
      <c r="I35" s="383">
        <v>2730.8853235200354</v>
      </c>
      <c r="J35" s="698">
        <v>117054.47658977599</v>
      </c>
      <c r="K35" s="382">
        <v>1202.2241953131249</v>
      </c>
      <c r="L35" s="382">
        <v>10887.866437829083</v>
      </c>
      <c r="M35" s="383">
        <v>91075.708000266473</v>
      </c>
      <c r="N35" s="383">
        <v>999.32802010401542</v>
      </c>
      <c r="O35" s="383">
        <v>9644.4964616068646</v>
      </c>
      <c r="P35" s="383">
        <v>11.353703101251</v>
      </c>
      <c r="Q35" s="383">
        <v>3233.5015210503288</v>
      </c>
      <c r="R35" s="349">
        <v>-1.0913936421275139E-11</v>
      </c>
      <c r="S35" s="349">
        <v>1.2278178473934531E-11</v>
      </c>
      <c r="T35" s="177"/>
      <c r="U35" s="177"/>
    </row>
    <row r="36" spans="1:21" s="657" customFormat="1" ht="18.75" customHeight="1">
      <c r="A36" s="976"/>
      <c r="B36" s="977" t="s">
        <v>383</v>
      </c>
      <c r="C36" s="382">
        <v>2877.4037868210794</v>
      </c>
      <c r="D36" s="382">
        <v>11284.391064623751</v>
      </c>
      <c r="E36" s="383">
        <v>84682.417980461629</v>
      </c>
      <c r="F36" s="383">
        <v>2336.9564174582256</v>
      </c>
      <c r="G36" s="383">
        <v>14692.159520607443</v>
      </c>
      <c r="H36" s="383">
        <v>129.12298788467797</v>
      </c>
      <c r="I36" s="383">
        <v>1973.5870346234062</v>
      </c>
      <c r="J36" s="698">
        <v>117976.06759248022</v>
      </c>
      <c r="K36" s="382">
        <v>1037.3974356441502</v>
      </c>
      <c r="L36" s="382">
        <v>11277.695629106009</v>
      </c>
      <c r="M36" s="383">
        <v>92216.55574208773</v>
      </c>
      <c r="N36" s="383">
        <v>834.60549470125761</v>
      </c>
      <c r="O36" s="383">
        <v>9557.0780835313253</v>
      </c>
      <c r="P36" s="383">
        <v>14.244794594306999</v>
      </c>
      <c r="Q36" s="383">
        <v>3038.4758628473164</v>
      </c>
      <c r="R36" s="349">
        <v>2.2737367544323206E-11</v>
      </c>
      <c r="S36" s="349">
        <v>8.1854523159563541E-12</v>
      </c>
      <c r="T36" s="177"/>
      <c r="U36" s="177"/>
    </row>
    <row r="37" spans="1:21" s="657" customFormat="1" ht="18.75" customHeight="1">
      <c r="A37" s="976"/>
      <c r="B37" s="977" t="s">
        <v>384</v>
      </c>
      <c r="C37" s="382">
        <v>3901.900211086032</v>
      </c>
      <c r="D37" s="382">
        <v>10909.594980205158</v>
      </c>
      <c r="E37" s="383">
        <v>86165.912211694915</v>
      </c>
      <c r="F37" s="383">
        <v>2434.6158938335047</v>
      </c>
      <c r="G37" s="383">
        <v>13384.235078637059</v>
      </c>
      <c r="H37" s="383">
        <v>79.925333067028461</v>
      </c>
      <c r="I37" s="383">
        <v>1845.175799606126</v>
      </c>
      <c r="J37" s="698">
        <v>118721.32830812984</v>
      </c>
      <c r="K37" s="382">
        <v>1082.0161057622197</v>
      </c>
      <c r="L37" s="382">
        <v>11899.145858117559</v>
      </c>
      <c r="M37" s="383">
        <v>92632.760340093824</v>
      </c>
      <c r="N37" s="383">
        <v>915.29873589375984</v>
      </c>
      <c r="O37" s="383">
        <v>9184.3441341634552</v>
      </c>
      <c r="P37" s="383">
        <v>17.682989245409004</v>
      </c>
      <c r="Q37" s="383">
        <v>2990.0802609890711</v>
      </c>
      <c r="R37" s="349">
        <v>7.503331289626658E-12</v>
      </c>
      <c r="S37" s="349">
        <v>-4.0927261579781771E-12</v>
      </c>
      <c r="T37" s="177"/>
      <c r="U37" s="177"/>
    </row>
    <row r="38" spans="1:21" s="657" customFormat="1" ht="18.75" customHeight="1">
      <c r="A38" s="976"/>
      <c r="B38" s="977" t="s">
        <v>385</v>
      </c>
      <c r="C38" s="382">
        <v>3631.5733770943848</v>
      </c>
      <c r="D38" s="382">
        <v>11243.042654855431</v>
      </c>
      <c r="E38" s="383">
        <v>85345.702689507743</v>
      </c>
      <c r="F38" s="383">
        <v>2294.4544800964673</v>
      </c>
      <c r="G38" s="383">
        <v>15163.174173590545</v>
      </c>
      <c r="H38" s="383">
        <v>79.367002690056992</v>
      </c>
      <c r="I38" s="383">
        <v>1889.8906161138518</v>
      </c>
      <c r="J38" s="698">
        <v>119647.30379394849</v>
      </c>
      <c r="K38" s="382">
        <v>1224.4426737450033</v>
      </c>
      <c r="L38" s="382">
        <v>12567.295483880682</v>
      </c>
      <c r="M38" s="383">
        <v>92779.039144737326</v>
      </c>
      <c r="N38" s="383">
        <v>826.72897015066792</v>
      </c>
      <c r="O38" s="383">
        <v>9392.8358797647943</v>
      </c>
      <c r="P38" s="383">
        <v>13.299067707996999</v>
      </c>
      <c r="Q38" s="383">
        <v>2843.7711062979552</v>
      </c>
      <c r="R38" s="349">
        <v>0</v>
      </c>
      <c r="S38" s="349">
        <v>5.4569682106375694E-12</v>
      </c>
      <c r="T38" s="177"/>
      <c r="U38" s="177"/>
    </row>
    <row r="39" spans="1:21" s="657" customFormat="1" ht="18.75" customHeight="1">
      <c r="A39" s="976"/>
      <c r="B39" s="977" t="s">
        <v>386</v>
      </c>
      <c r="C39" s="382">
        <v>3239.9289286856747</v>
      </c>
      <c r="D39" s="382">
        <v>11569.178675914976</v>
      </c>
      <c r="E39" s="383">
        <v>89088.632918096308</v>
      </c>
      <c r="F39" s="383">
        <v>2276.6678692559985</v>
      </c>
      <c r="G39" s="383">
        <v>15528.058977489998</v>
      </c>
      <c r="H39" s="383">
        <v>80.9800991179292</v>
      </c>
      <c r="I39" s="383">
        <v>1729.8224912588394</v>
      </c>
      <c r="J39" s="698">
        <v>123513.2587588966</v>
      </c>
      <c r="K39" s="382">
        <v>1129.4631273523282</v>
      </c>
      <c r="L39" s="382">
        <v>12620.038875359411</v>
      </c>
      <c r="M39" s="383">
        <v>95725.238138930334</v>
      </c>
      <c r="N39" s="383">
        <v>849.58103810381613</v>
      </c>
      <c r="O39" s="383">
        <v>10200.902182028642</v>
      </c>
      <c r="P39" s="383">
        <v>21.904109468371004</v>
      </c>
      <c r="Q39" s="383">
        <v>2966.2030199250889</v>
      </c>
      <c r="R39" s="349">
        <v>4.7748471843078732E-12</v>
      </c>
      <c r="S39" s="349">
        <v>5.9117155615240335E-12</v>
      </c>
      <c r="T39" s="177"/>
      <c r="U39" s="177"/>
    </row>
    <row r="40" spans="1:21" s="657" customFormat="1" ht="18.75" customHeight="1">
      <c r="A40" s="976"/>
      <c r="B40" s="977" t="s">
        <v>387</v>
      </c>
      <c r="C40" s="382">
        <v>3392.1236807763844</v>
      </c>
      <c r="D40" s="382">
        <v>11825.725996000425</v>
      </c>
      <c r="E40" s="383">
        <v>88883.575174823316</v>
      </c>
      <c r="F40" s="383">
        <v>2314.3558371704121</v>
      </c>
      <c r="G40" s="383">
        <v>13249.217047049411</v>
      </c>
      <c r="H40" s="383">
        <v>77.355872025955691</v>
      </c>
      <c r="I40" s="383">
        <v>1786.1680470128365</v>
      </c>
      <c r="J40" s="698">
        <v>121528.59388763605</v>
      </c>
      <c r="K40" s="382">
        <v>1197.2254154497662</v>
      </c>
      <c r="L40" s="382">
        <v>13295.430362573748</v>
      </c>
      <c r="M40" s="383">
        <v>93533.775300145411</v>
      </c>
      <c r="N40" s="383">
        <v>780.11177979383353</v>
      </c>
      <c r="O40" s="383">
        <v>9815.9727834636742</v>
      </c>
      <c r="P40" s="383">
        <v>17.411072706475004</v>
      </c>
      <c r="Q40" s="383">
        <v>2888.7387188653029</v>
      </c>
      <c r="R40" s="349">
        <v>-3.4106051316484809E-12</v>
      </c>
      <c r="S40" s="349">
        <v>1.1368683772161603E-11</v>
      </c>
      <c r="T40" s="177"/>
      <c r="U40" s="177"/>
    </row>
    <row r="41" spans="1:21" s="657" customFormat="1" ht="18.75" customHeight="1">
      <c r="A41" s="976"/>
      <c r="B41" s="977" t="s">
        <v>388</v>
      </c>
      <c r="C41" s="382">
        <v>4255.7986695635227</v>
      </c>
      <c r="D41" s="382">
        <v>11717.355876874281</v>
      </c>
      <c r="E41" s="383">
        <v>87565.655813048623</v>
      </c>
      <c r="F41" s="383">
        <v>2293.7640541810065</v>
      </c>
      <c r="G41" s="383">
        <v>15143.706680371357</v>
      </c>
      <c r="H41" s="383">
        <v>73.355283807385959</v>
      </c>
      <c r="I41" s="383">
        <v>1850.6901390030689</v>
      </c>
      <c r="J41" s="698">
        <v>122900.48631684654</v>
      </c>
      <c r="K41" s="382">
        <v>1207.1289284862767</v>
      </c>
      <c r="L41" s="382">
        <v>13269.443126089083</v>
      </c>
      <c r="M41" s="383">
        <v>94792.019183831973</v>
      </c>
      <c r="N41" s="383">
        <v>795.66693373882742</v>
      </c>
      <c r="O41" s="383">
        <v>10002.886560309091</v>
      </c>
      <c r="P41" s="383">
        <v>9.152120105629999</v>
      </c>
      <c r="Q41" s="383">
        <v>2824.1984613925047</v>
      </c>
      <c r="R41" s="349">
        <v>5.6843418860808015E-12</v>
      </c>
      <c r="S41" s="349">
        <v>0</v>
      </c>
      <c r="T41" s="177"/>
      <c r="U41" s="177"/>
    </row>
    <row r="42" spans="1:21" s="657" customFormat="1" ht="18.75" customHeight="1">
      <c r="A42" s="976"/>
      <c r="B42" s="977" t="s">
        <v>389</v>
      </c>
      <c r="C42" s="382">
        <v>4220.8994974789966</v>
      </c>
      <c r="D42" s="382">
        <v>11702.955670889274</v>
      </c>
      <c r="E42" s="383">
        <v>85220.356093615075</v>
      </c>
      <c r="F42" s="383">
        <v>2196.9391871145026</v>
      </c>
      <c r="G42" s="383">
        <v>15167.467785970626</v>
      </c>
      <c r="H42" s="383">
        <v>73.066922385380522</v>
      </c>
      <c r="I42" s="383">
        <v>1868.9617412877783</v>
      </c>
      <c r="J42" s="698">
        <v>120450.77069874162</v>
      </c>
      <c r="K42" s="382">
        <v>1113.1037206941014</v>
      </c>
      <c r="L42" s="382">
        <v>13295.779337869146</v>
      </c>
      <c r="M42" s="383">
        <v>92549.991990233757</v>
      </c>
      <c r="N42" s="383">
        <v>808.17289019990358</v>
      </c>
      <c r="O42" s="383">
        <v>9791.2911313297664</v>
      </c>
      <c r="P42" s="383">
        <v>10.305383302449998</v>
      </c>
      <c r="Q42" s="383">
        <v>2882.1214424552268</v>
      </c>
      <c r="R42" s="349">
        <v>1.3187673175707459E-11</v>
      </c>
      <c r="S42" s="349">
        <v>-5.9117155615240335E-12</v>
      </c>
      <c r="T42" s="177"/>
      <c r="U42" s="177"/>
    </row>
    <row r="43" spans="1:21" s="657" customFormat="1" ht="18.75" customHeight="1">
      <c r="A43" s="976"/>
      <c r="B43" s="977" t="s">
        <v>390</v>
      </c>
      <c r="C43" s="382">
        <v>4332.7643522286289</v>
      </c>
      <c r="D43" s="382">
        <v>10458.941386034812</v>
      </c>
      <c r="E43" s="383">
        <v>88373.118059090499</v>
      </c>
      <c r="F43" s="383">
        <v>2266.2587701915731</v>
      </c>
      <c r="G43" s="383">
        <v>15514.978738280452</v>
      </c>
      <c r="H43" s="383">
        <v>69.377550226588994</v>
      </c>
      <c r="I43" s="383">
        <v>2115.7557268428818</v>
      </c>
      <c r="J43" s="698">
        <v>123131.25738289542</v>
      </c>
      <c r="K43" s="382">
        <v>1135.3171347987141</v>
      </c>
      <c r="L43" s="382">
        <v>12390.010858916638</v>
      </c>
      <c r="M43" s="383">
        <v>95555.685562578219</v>
      </c>
      <c r="N43" s="383">
        <v>795.7266162514162</v>
      </c>
      <c r="O43" s="383">
        <v>10304.852765991283</v>
      </c>
      <c r="P43" s="383">
        <v>8.700820352457999</v>
      </c>
      <c r="Q43" s="383">
        <v>2940.964180356983</v>
      </c>
      <c r="R43" s="349">
        <v>0</v>
      </c>
      <c r="S43" s="349">
        <v>0</v>
      </c>
      <c r="T43" s="177"/>
      <c r="U43" s="177"/>
    </row>
    <row r="44" spans="1:21" ht="20.25" customHeight="1">
      <c r="A44" s="250" t="s">
        <v>833</v>
      </c>
      <c r="B44" s="377"/>
      <c r="C44" s="377"/>
      <c r="D44" s="377"/>
      <c r="E44" s="377"/>
      <c r="F44" s="377"/>
      <c r="G44" s="377"/>
      <c r="H44" s="377"/>
      <c r="I44" s="377"/>
      <c r="J44" s="377"/>
      <c r="K44" s="1384"/>
      <c r="L44" s="377"/>
      <c r="M44" s="377"/>
      <c r="N44" s="377"/>
      <c r="O44" s="377"/>
      <c r="P44" s="377"/>
      <c r="Q44" s="590" t="s">
        <v>834</v>
      </c>
    </row>
    <row r="45" spans="1:21" ht="20.25" customHeight="1">
      <c r="A45" s="303"/>
      <c r="Q45" s="362"/>
    </row>
    <row r="46" spans="1:21" ht="20.25" customHeight="1">
      <c r="A46" s="303"/>
      <c r="Q46" s="362"/>
    </row>
    <row r="47" spans="1:21" s="177" customFormat="1" ht="15">
      <c r="A47" s="273" t="s">
        <v>945</v>
      </c>
      <c r="B47" s="273"/>
      <c r="C47" s="273"/>
      <c r="D47" s="273"/>
      <c r="E47" s="273"/>
      <c r="F47" s="273"/>
      <c r="G47" s="273"/>
      <c r="H47" s="273"/>
      <c r="I47" s="273"/>
      <c r="J47" s="273"/>
      <c r="K47" s="273"/>
      <c r="L47" s="273"/>
      <c r="M47" s="273"/>
      <c r="N47" s="273"/>
      <c r="O47" s="273"/>
      <c r="P47" s="273"/>
      <c r="Q47" s="273"/>
    </row>
  </sheetData>
  <phoneticPr fontId="31" type="noConversion"/>
  <printOptions horizontalCentered="1" verticalCentered="1"/>
  <pageMargins left="0" right="0" top="0" bottom="0" header="0.5" footer="0.5"/>
  <pageSetup paperSize="9" scale="68" orientation="landscape"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3"/>
  <dimension ref="A1:S49"/>
  <sheetViews>
    <sheetView zoomScale="85" zoomScaleNormal="85" workbookViewId="0">
      <pane ySplit="12" topLeftCell="A39" activePane="bottomLeft" state="frozen"/>
      <selection sqref="A1:XFD1048576"/>
      <selection pane="bottomLeft" sqref="A1:XFD1048576"/>
    </sheetView>
  </sheetViews>
  <sheetFormatPr defaultColWidth="9.140625" defaultRowHeight="12.75"/>
  <cols>
    <col min="1" max="2" width="9.7109375" style="25" customWidth="1"/>
    <col min="3" max="3" width="9.28515625" style="25" customWidth="1"/>
    <col min="4" max="4" width="12.7109375" style="25" customWidth="1"/>
    <col min="5" max="5" width="14.7109375" style="25" customWidth="1"/>
    <col min="6" max="6" width="12" style="25" customWidth="1"/>
    <col min="7" max="7" width="11.85546875" style="25" customWidth="1"/>
    <col min="8" max="8" width="12.28515625" style="25" customWidth="1"/>
    <col min="9" max="9" width="12.7109375" style="25" customWidth="1"/>
    <col min="10" max="10" width="14.7109375" style="25" customWidth="1"/>
    <col min="11" max="11" width="11.7109375" style="25" customWidth="1"/>
    <col min="12" max="12" width="13.28515625" style="25" customWidth="1"/>
    <col min="13" max="13" width="11" style="25" customWidth="1"/>
    <col min="14" max="14" width="11.28515625" style="25" customWidth="1"/>
    <col min="15" max="15" width="11.85546875" style="25" customWidth="1"/>
    <col min="16" max="16" width="10.7109375" style="25" customWidth="1"/>
    <col min="17" max="16384" width="9.140625" style="25"/>
  </cols>
  <sheetData>
    <row r="1" spans="1:19" s="8" customFormat="1" ht="18" customHeight="1">
      <c r="A1" s="1361" t="s">
        <v>1729</v>
      </c>
      <c r="B1" s="1360"/>
      <c r="C1" s="1360"/>
      <c r="D1" s="1360"/>
      <c r="E1" s="1360"/>
      <c r="F1" s="1360"/>
      <c r="G1" s="1360"/>
      <c r="H1" s="1360"/>
      <c r="I1" s="1360"/>
      <c r="J1" s="1360"/>
      <c r="K1" s="1360"/>
      <c r="L1" s="1360"/>
      <c r="M1" s="1360"/>
      <c r="N1" s="1360"/>
      <c r="O1" s="1360"/>
      <c r="P1" s="1360"/>
    </row>
    <row r="2" spans="1:19" s="8" customFormat="1" ht="18" customHeight="1">
      <c r="A2" s="1359" t="s">
        <v>946</v>
      </c>
      <c r="B2" s="1360"/>
      <c r="C2" s="1360"/>
      <c r="D2" s="1360"/>
      <c r="E2" s="1360"/>
      <c r="F2" s="1360"/>
      <c r="G2" s="1360"/>
      <c r="H2" s="1360"/>
      <c r="I2" s="1360"/>
      <c r="J2" s="1360"/>
      <c r="K2" s="1360"/>
      <c r="L2" s="1360"/>
      <c r="M2" s="1360"/>
      <c r="N2" s="1360"/>
      <c r="O2" s="1360"/>
      <c r="P2" s="1360"/>
    </row>
    <row r="3" spans="1:19" s="8" customFormat="1" ht="18" customHeight="1">
      <c r="A3" s="1361" t="s">
        <v>947</v>
      </c>
      <c r="B3" s="1360"/>
      <c r="C3" s="1360"/>
      <c r="D3" s="1360"/>
      <c r="E3" s="1360"/>
      <c r="F3" s="1360"/>
      <c r="G3" s="1360"/>
      <c r="H3" s="1360"/>
      <c r="I3" s="1360"/>
      <c r="J3" s="1360"/>
      <c r="K3" s="1360"/>
      <c r="L3" s="1360"/>
      <c r="M3" s="1360"/>
      <c r="N3" s="1360"/>
      <c r="O3" s="1360"/>
      <c r="P3" s="1360"/>
    </row>
    <row r="4" spans="1:19" s="8" customFormat="1" ht="18" customHeight="1">
      <c r="A4" s="1361" t="s">
        <v>342</v>
      </c>
      <c r="B4" s="1360"/>
      <c r="C4" s="1360"/>
      <c r="D4" s="1360"/>
      <c r="E4" s="1360"/>
      <c r="F4" s="1360"/>
      <c r="G4" s="1360"/>
      <c r="H4" s="1360"/>
      <c r="I4" s="1360"/>
      <c r="J4" s="1360"/>
      <c r="K4" s="1360"/>
      <c r="L4" s="1360"/>
      <c r="M4" s="1360"/>
      <c r="N4" s="1360"/>
      <c r="O4" s="1360"/>
      <c r="P4" s="1360"/>
    </row>
    <row r="5" spans="1:19" ht="20.25" customHeight="1">
      <c r="A5" s="16" t="s">
        <v>341</v>
      </c>
      <c r="B5" s="4"/>
      <c r="C5" s="3"/>
      <c r="D5" s="3"/>
      <c r="E5" s="3"/>
      <c r="F5" s="3"/>
      <c r="G5" s="3"/>
      <c r="H5" s="3"/>
      <c r="I5" s="3"/>
      <c r="J5" s="3"/>
      <c r="K5" s="3"/>
      <c r="L5" s="3"/>
      <c r="M5" s="3"/>
      <c r="N5" s="3"/>
      <c r="O5" s="3"/>
      <c r="P5" s="3"/>
    </row>
    <row r="6" spans="1:19" ht="13.7" customHeight="1">
      <c r="A6" s="8" t="s">
        <v>684</v>
      </c>
      <c r="O6" s="8"/>
      <c r="P6" s="8" t="s">
        <v>685</v>
      </c>
    </row>
    <row r="7" spans="1:19" s="41" customFormat="1" ht="23.25" customHeight="1">
      <c r="A7" s="44"/>
      <c r="B7" s="45"/>
      <c r="C7" s="1377" t="s">
        <v>448</v>
      </c>
      <c r="D7" s="40"/>
      <c r="E7" s="120"/>
      <c r="F7" s="120"/>
      <c r="G7" s="1378"/>
      <c r="H7" s="1379" t="s">
        <v>890</v>
      </c>
      <c r="I7" s="1380" t="s">
        <v>891</v>
      </c>
      <c r="J7" s="40"/>
      <c r="K7" s="120"/>
      <c r="L7" s="120"/>
      <c r="M7" s="1378"/>
      <c r="N7" s="1381" t="s">
        <v>892</v>
      </c>
      <c r="O7" s="1365"/>
      <c r="P7" s="1365"/>
    </row>
    <row r="8" spans="1:19" s="39" customFormat="1" ht="16.5" customHeight="1">
      <c r="A8" s="367" t="s">
        <v>349</v>
      </c>
      <c r="B8" s="79"/>
      <c r="D8" s="267" t="s">
        <v>893</v>
      </c>
      <c r="E8" s="267" t="s">
        <v>893</v>
      </c>
      <c r="F8" s="267" t="s">
        <v>893</v>
      </c>
      <c r="H8" s="267"/>
      <c r="I8" s="267" t="s">
        <v>893</v>
      </c>
      <c r="J8" s="267" t="s">
        <v>893</v>
      </c>
      <c r="K8" s="368"/>
      <c r="L8" s="369" t="s">
        <v>894</v>
      </c>
      <c r="N8" s="368"/>
      <c r="O8" s="267" t="s">
        <v>401</v>
      </c>
      <c r="P8" s="267" t="s">
        <v>895</v>
      </c>
    </row>
    <row r="9" spans="1:19" s="39" customFormat="1" ht="16.5" customHeight="1">
      <c r="A9" s="62" t="s">
        <v>357</v>
      </c>
      <c r="B9" s="72"/>
      <c r="C9" s="267" t="s">
        <v>708</v>
      </c>
      <c r="D9" s="77" t="s">
        <v>403</v>
      </c>
      <c r="E9" s="268" t="s">
        <v>751</v>
      </c>
      <c r="F9" s="92" t="s">
        <v>361</v>
      </c>
      <c r="G9" s="267" t="s">
        <v>362</v>
      </c>
      <c r="H9" s="267" t="s">
        <v>352</v>
      </c>
      <c r="I9" s="77" t="s">
        <v>403</v>
      </c>
      <c r="J9" s="268" t="s">
        <v>751</v>
      </c>
      <c r="K9" s="267" t="s">
        <v>714</v>
      </c>
      <c r="L9" s="369" t="s">
        <v>896</v>
      </c>
      <c r="M9" s="267" t="s">
        <v>362</v>
      </c>
      <c r="N9" s="370" t="s">
        <v>352</v>
      </c>
      <c r="O9" s="63" t="s">
        <v>342</v>
      </c>
      <c r="P9" s="63" t="s">
        <v>897</v>
      </c>
    </row>
    <row r="10" spans="1:19" s="39" customFormat="1" ht="16.5" customHeight="1">
      <c r="A10" s="80"/>
      <c r="B10" s="72"/>
      <c r="C10" s="371" t="s">
        <v>711</v>
      </c>
      <c r="D10" s="104" t="s">
        <v>898</v>
      </c>
      <c r="E10" s="104" t="s">
        <v>898</v>
      </c>
      <c r="F10" s="104" t="s">
        <v>898</v>
      </c>
      <c r="G10" s="225" t="s">
        <v>899</v>
      </c>
      <c r="H10" s="371" t="s">
        <v>363</v>
      </c>
      <c r="I10" s="104" t="s">
        <v>898</v>
      </c>
      <c r="J10" s="104" t="s">
        <v>898</v>
      </c>
      <c r="K10" s="225" t="s">
        <v>721</v>
      </c>
      <c r="L10" s="372" t="s">
        <v>900</v>
      </c>
      <c r="M10" s="225" t="s">
        <v>899</v>
      </c>
      <c r="N10" s="373" t="s">
        <v>363</v>
      </c>
      <c r="O10" s="371" t="s">
        <v>363</v>
      </c>
      <c r="P10" s="371" t="s">
        <v>901</v>
      </c>
    </row>
    <row r="11" spans="1:19" s="39" customFormat="1" ht="16.5" customHeight="1">
      <c r="A11" s="80"/>
      <c r="B11" s="72"/>
      <c r="C11" s="371"/>
      <c r="D11" s="104" t="s">
        <v>902</v>
      </c>
      <c r="E11" s="104" t="s">
        <v>903</v>
      </c>
      <c r="F11" s="104" t="s">
        <v>904</v>
      </c>
      <c r="G11" s="225"/>
      <c r="H11" s="225"/>
      <c r="I11" s="104" t="s">
        <v>902</v>
      </c>
      <c r="J11" s="104" t="s">
        <v>903</v>
      </c>
      <c r="K11" s="73"/>
      <c r="L11" s="372" t="s">
        <v>905</v>
      </c>
      <c r="M11" s="225"/>
      <c r="N11" s="374"/>
      <c r="O11" s="225" t="s">
        <v>341</v>
      </c>
      <c r="P11" s="225" t="s">
        <v>668</v>
      </c>
    </row>
    <row r="12" spans="1:19" s="39" customFormat="1" ht="16.5" customHeight="1">
      <c r="A12" s="85"/>
      <c r="B12" s="95"/>
      <c r="C12" s="375"/>
      <c r="D12" s="136" t="s">
        <v>719</v>
      </c>
      <c r="E12" s="376" t="s">
        <v>380</v>
      </c>
      <c r="F12" s="136"/>
      <c r="G12" s="135"/>
      <c r="H12" s="135"/>
      <c r="I12" s="136"/>
      <c r="J12" s="376" t="s">
        <v>380</v>
      </c>
      <c r="K12" s="127"/>
      <c r="L12" s="136"/>
      <c r="M12" s="135"/>
      <c r="N12" s="227"/>
      <c r="O12" s="135" t="s">
        <v>718</v>
      </c>
      <c r="P12" s="135" t="s">
        <v>906</v>
      </c>
    </row>
    <row r="13" spans="1:19" s="303" customFormat="1" ht="20.25" customHeight="1">
      <c r="A13" s="402">
        <v>2012</v>
      </c>
      <c r="B13" s="518"/>
      <c r="C13" s="1366">
        <v>94.296868173028656</v>
      </c>
      <c r="D13" s="1366">
        <v>3515.3711215338681</v>
      </c>
      <c r="E13" s="1368">
        <v>6684.1153215147078</v>
      </c>
      <c r="F13" s="1368">
        <v>673.87811273805846</v>
      </c>
      <c r="G13" s="1368">
        <v>1855.8318703041655</v>
      </c>
      <c r="H13" s="1368">
        <v>12823.543294263827</v>
      </c>
      <c r="I13" s="1366">
        <v>1389.9960255684884</v>
      </c>
      <c r="J13" s="1366">
        <v>1777.1225645887075</v>
      </c>
      <c r="K13" s="1368">
        <v>2539.3943323480653</v>
      </c>
      <c r="L13" s="1368">
        <v>6105.0130583709542</v>
      </c>
      <c r="M13" s="1368">
        <v>926.99925451303704</v>
      </c>
      <c r="N13" s="1366">
        <v>12738.475235389251</v>
      </c>
      <c r="O13" s="1368">
        <v>25561.968529653081</v>
      </c>
      <c r="P13" s="1372" t="s">
        <v>568</v>
      </c>
      <c r="Q13" s="318"/>
      <c r="R13" s="318"/>
      <c r="S13" s="318"/>
    </row>
    <row r="14" spans="1:19" s="405" customFormat="1" ht="14.25" customHeight="1">
      <c r="A14" s="353">
        <v>2013</v>
      </c>
      <c r="B14" s="573"/>
      <c r="C14" s="1370">
        <v>108.17583702897652</v>
      </c>
      <c r="D14" s="1370">
        <v>3708.5730643845823</v>
      </c>
      <c r="E14" s="1371">
        <v>7306.9568481067881</v>
      </c>
      <c r="F14" s="1371">
        <v>635.19607123015965</v>
      </c>
      <c r="G14" s="1371">
        <v>1723.7349815371172</v>
      </c>
      <c r="H14" s="1371">
        <v>13482.686802287622</v>
      </c>
      <c r="I14" s="1370">
        <v>1654.3260898630688</v>
      </c>
      <c r="J14" s="1370">
        <v>1712.7799304145533</v>
      </c>
      <c r="K14" s="1371">
        <v>2530.6371905154392</v>
      </c>
      <c r="L14" s="1371">
        <v>2970.086860550874</v>
      </c>
      <c r="M14" s="1371">
        <v>948.30584900769531</v>
      </c>
      <c r="N14" s="1370">
        <v>9816.1359203516295</v>
      </c>
      <c r="O14" s="1371">
        <v>23298.772722639253</v>
      </c>
      <c r="P14" s="1372" t="s">
        <v>568</v>
      </c>
      <c r="Q14" s="318"/>
      <c r="R14" s="318"/>
      <c r="S14" s="318"/>
    </row>
    <row r="15" spans="1:19" s="405" customFormat="1" ht="14.25" customHeight="1">
      <c r="A15" s="353">
        <v>2014</v>
      </c>
      <c r="B15" s="573"/>
      <c r="C15" s="1370">
        <v>115.23492968663609</v>
      </c>
      <c r="D15" s="1370">
        <v>3890.9316636515532</v>
      </c>
      <c r="E15" s="1371">
        <v>7786.1239387319965</v>
      </c>
      <c r="F15" s="1371">
        <v>754.65635909359742</v>
      </c>
      <c r="G15" s="1371">
        <v>1870.1874512995992</v>
      </c>
      <c r="H15" s="1371">
        <v>14417.134342463381</v>
      </c>
      <c r="I15" s="1370">
        <v>1641.0082287931207</v>
      </c>
      <c r="J15" s="1370">
        <v>2112.0624580993467</v>
      </c>
      <c r="K15" s="1371">
        <v>2777.3240109234239</v>
      </c>
      <c r="L15" s="1371">
        <v>3077.3508538749388</v>
      </c>
      <c r="M15" s="1371">
        <v>870.14805597527118</v>
      </c>
      <c r="N15" s="1370">
        <v>10477.893607666101</v>
      </c>
      <c r="O15" s="1371">
        <v>24895.027950129483</v>
      </c>
      <c r="P15" s="1372" t="s">
        <v>568</v>
      </c>
      <c r="Q15" s="318"/>
      <c r="R15" s="318"/>
      <c r="S15" s="318"/>
    </row>
    <row r="16" spans="1:19" s="405" customFormat="1" ht="14.25" customHeight="1">
      <c r="A16" s="353">
        <v>2015</v>
      </c>
      <c r="B16" s="573"/>
      <c r="C16" s="1370">
        <v>135.19516525051907</v>
      </c>
      <c r="D16" s="1370">
        <v>3240.4303710238928</v>
      </c>
      <c r="E16" s="1371">
        <v>8634.7751160416847</v>
      </c>
      <c r="F16" s="1371">
        <v>1398.1908580339534</v>
      </c>
      <c r="G16" s="1371">
        <v>2319.1905478570611</v>
      </c>
      <c r="H16" s="1371">
        <v>15727.782058207113</v>
      </c>
      <c r="I16" s="1370">
        <v>1624.5563750305269</v>
      </c>
      <c r="J16" s="1370">
        <v>2158.0716703687235</v>
      </c>
      <c r="K16" s="1371">
        <v>2372.0454767914325</v>
      </c>
      <c r="L16" s="1371">
        <v>2762.0995860316907</v>
      </c>
      <c r="M16" s="1371">
        <v>697.91655947821869</v>
      </c>
      <c r="N16" s="1370">
        <v>9614.6896677005934</v>
      </c>
      <c r="O16" s="1371">
        <v>25342.471725907704</v>
      </c>
      <c r="P16" s="1372" t="s">
        <v>568</v>
      </c>
      <c r="Q16" s="318"/>
      <c r="R16" s="318"/>
      <c r="S16" s="318"/>
    </row>
    <row r="17" spans="1:19" s="405" customFormat="1" ht="14.25" customHeight="1">
      <c r="A17" s="353">
        <v>2016</v>
      </c>
      <c r="B17" s="573"/>
      <c r="C17" s="1370">
        <v>120.22797464935482</v>
      </c>
      <c r="D17" s="1370">
        <v>4105.3350049019009</v>
      </c>
      <c r="E17" s="1371">
        <v>9137.0684017827225</v>
      </c>
      <c r="F17" s="1371">
        <v>1934.1422542546011</v>
      </c>
      <c r="G17" s="1371">
        <v>1619.2007948840751</v>
      </c>
      <c r="H17" s="1371">
        <v>16915.944430472653</v>
      </c>
      <c r="I17" s="1370">
        <v>1651.3915218554803</v>
      </c>
      <c r="J17" s="1370">
        <v>1860.7899408962419</v>
      </c>
      <c r="K17" s="1371">
        <v>2585.206405477692</v>
      </c>
      <c r="L17" s="1371">
        <v>2694.8139282300303</v>
      </c>
      <c r="M17" s="1371">
        <v>582.3651644639499</v>
      </c>
      <c r="N17" s="1370">
        <v>9374.5669609233937</v>
      </c>
      <c r="O17" s="1371">
        <v>26290.541391396051</v>
      </c>
      <c r="P17" s="1372" t="s">
        <v>568</v>
      </c>
      <c r="Q17" s="318"/>
      <c r="R17" s="318"/>
      <c r="S17" s="318"/>
    </row>
    <row r="18" spans="1:19" s="405" customFormat="1" ht="14.25" customHeight="1">
      <c r="A18" s="353">
        <v>2017</v>
      </c>
      <c r="B18" s="573"/>
      <c r="C18" s="1370">
        <v>156.31655123491296</v>
      </c>
      <c r="D18" s="1370">
        <v>4330.5636100570664</v>
      </c>
      <c r="E18" s="1371">
        <v>9625.5315162505885</v>
      </c>
      <c r="F18" s="1371">
        <v>2385.8845530120993</v>
      </c>
      <c r="G18" s="1371">
        <v>1934.4151456389654</v>
      </c>
      <c r="H18" s="1371">
        <v>18432.711376193634</v>
      </c>
      <c r="I18" s="1370">
        <v>1636.4852314575953</v>
      </c>
      <c r="J18" s="1370">
        <v>1447.648181711668</v>
      </c>
      <c r="K18" s="1371">
        <v>2014.7349589525902</v>
      </c>
      <c r="L18" s="1371">
        <v>2331.1935625820015</v>
      </c>
      <c r="M18" s="1371">
        <v>882.77542292042642</v>
      </c>
      <c r="N18" s="1370">
        <v>8312.8373576242811</v>
      </c>
      <c r="O18" s="1371">
        <v>26745.548733817915</v>
      </c>
      <c r="P18" s="1372" t="s">
        <v>568</v>
      </c>
      <c r="Q18" s="318"/>
      <c r="R18" s="318"/>
      <c r="S18" s="318"/>
    </row>
    <row r="19" spans="1:19" s="318" customFormat="1" ht="14.25" customHeight="1">
      <c r="A19" s="836">
        <v>2018</v>
      </c>
      <c r="B19" s="837"/>
      <c r="C19" s="838">
        <v>163.32329856562671</v>
      </c>
      <c r="D19" s="838">
        <v>4793.400533608984</v>
      </c>
      <c r="E19" s="693">
        <v>10732.237257631179</v>
      </c>
      <c r="F19" s="693">
        <v>2854.9394617960766</v>
      </c>
      <c r="G19" s="693">
        <v>1849.2924188181851</v>
      </c>
      <c r="H19" s="693">
        <v>20393.142970420049</v>
      </c>
      <c r="I19" s="838">
        <v>1444.9914662899439</v>
      </c>
      <c r="J19" s="838">
        <v>1541.1068672536403</v>
      </c>
      <c r="K19" s="693">
        <v>2061.38778036241</v>
      </c>
      <c r="L19" s="693">
        <v>1776.3614481054028</v>
      </c>
      <c r="M19" s="693">
        <v>711.24447766921469</v>
      </c>
      <c r="N19" s="838">
        <v>7535.0920396806141</v>
      </c>
      <c r="O19" s="693">
        <v>27928.23501010066</v>
      </c>
      <c r="P19" s="839" t="s">
        <v>568</v>
      </c>
    </row>
    <row r="20" spans="1:19" s="318" customFormat="1" ht="14.25" customHeight="1">
      <c r="A20" s="836">
        <v>2019</v>
      </c>
      <c r="B20" s="837"/>
      <c r="C20" s="838">
        <v>158.5730356655547</v>
      </c>
      <c r="D20" s="838">
        <v>5171.7735174593399</v>
      </c>
      <c r="E20" s="693">
        <v>11687.627876231698</v>
      </c>
      <c r="F20" s="693">
        <v>4001.1479588786506</v>
      </c>
      <c r="G20" s="693">
        <v>2533.2029464076782</v>
      </c>
      <c r="H20" s="693">
        <v>23552.345334642923</v>
      </c>
      <c r="I20" s="838">
        <v>1666.3906992675084</v>
      </c>
      <c r="J20" s="838">
        <v>1863.5646445005862</v>
      </c>
      <c r="K20" s="693">
        <v>2624.2132100350536</v>
      </c>
      <c r="L20" s="693">
        <v>1666.2304012699274</v>
      </c>
      <c r="M20" s="693">
        <v>709.89546473997302</v>
      </c>
      <c r="N20" s="838">
        <v>8530.2644198130492</v>
      </c>
      <c r="O20" s="693">
        <v>32082.609754455967</v>
      </c>
      <c r="P20" s="839" t="s">
        <v>568</v>
      </c>
    </row>
    <row r="21" spans="1:19" s="318" customFormat="1" ht="14.25" customHeight="1">
      <c r="A21" s="836">
        <v>2020</v>
      </c>
      <c r="B21" s="837"/>
      <c r="C21" s="838">
        <v>165.39880622938821</v>
      </c>
      <c r="D21" s="838">
        <v>4406.3980348080804</v>
      </c>
      <c r="E21" s="693">
        <v>12459.326208535083</v>
      </c>
      <c r="F21" s="693">
        <v>4910.4611532902363</v>
      </c>
      <c r="G21" s="693">
        <v>1659.4900197994416</v>
      </c>
      <c r="H21" s="693">
        <v>23601.074222662231</v>
      </c>
      <c r="I21" s="838">
        <v>1309.4105424797156</v>
      </c>
      <c r="J21" s="838">
        <v>1854.6391079780547</v>
      </c>
      <c r="K21" s="693">
        <v>2626.1643324596525</v>
      </c>
      <c r="L21" s="693">
        <v>1733.319935079048</v>
      </c>
      <c r="M21" s="693">
        <v>486.80778284039093</v>
      </c>
      <c r="N21" s="838">
        <v>8010.3417008368615</v>
      </c>
      <c r="O21" s="693">
        <v>31611.415923499091</v>
      </c>
      <c r="P21" s="839" t="s">
        <v>568</v>
      </c>
    </row>
    <row r="22" spans="1:19" s="318" customFormat="1" ht="14.25" customHeight="1">
      <c r="A22" s="1018">
        <v>2021</v>
      </c>
      <c r="B22" s="1373"/>
      <c r="C22" s="1374">
        <v>148.50661675234255</v>
      </c>
      <c r="D22" s="1374">
        <v>5907.0357726173106</v>
      </c>
      <c r="E22" s="1375">
        <v>13143.990720381538</v>
      </c>
      <c r="F22" s="1375">
        <v>5520.0024651330041</v>
      </c>
      <c r="G22" s="1375">
        <v>1753.8669156720784</v>
      </c>
      <c r="H22" s="1375">
        <v>26473.422490556273</v>
      </c>
      <c r="I22" s="1374">
        <v>1318.8767671322519</v>
      </c>
      <c r="J22" s="1374">
        <v>1444.3921537841686</v>
      </c>
      <c r="K22" s="1375">
        <v>3472.9080534272853</v>
      </c>
      <c r="L22" s="1375">
        <v>909.64794909570958</v>
      </c>
      <c r="M22" s="1375">
        <v>935.60803601134853</v>
      </c>
      <c r="N22" s="1374">
        <v>8081.4329594507635</v>
      </c>
      <c r="O22" s="1375">
        <v>34554.835450007035</v>
      </c>
      <c r="P22" s="1376" t="s">
        <v>568</v>
      </c>
    </row>
    <row r="23" spans="1:19" s="318" customFormat="1" ht="20.25" customHeight="1">
      <c r="A23" s="836">
        <v>2020</v>
      </c>
      <c r="B23" s="837" t="s">
        <v>214</v>
      </c>
      <c r="C23" s="838">
        <v>165.39880622938821</v>
      </c>
      <c r="D23" s="838">
        <v>4406.3980348080804</v>
      </c>
      <c r="E23" s="693">
        <v>12459.326208535083</v>
      </c>
      <c r="F23" s="693">
        <v>4910.4611532902363</v>
      </c>
      <c r="G23" s="693">
        <v>1659.4900197994416</v>
      </c>
      <c r="H23" s="693">
        <v>23601.074222662231</v>
      </c>
      <c r="I23" s="838">
        <v>1309.4105424797156</v>
      </c>
      <c r="J23" s="838">
        <v>1854.6391079780547</v>
      </c>
      <c r="K23" s="693">
        <v>2626.1643324596525</v>
      </c>
      <c r="L23" s="693">
        <v>1733.319935079048</v>
      </c>
      <c r="M23" s="693">
        <v>486.80778284039093</v>
      </c>
      <c r="N23" s="838">
        <v>8010.3417008368615</v>
      </c>
      <c r="O23" s="693">
        <v>31611.415923499091</v>
      </c>
      <c r="P23" s="839" t="s">
        <v>568</v>
      </c>
    </row>
    <row r="24" spans="1:19" s="318" customFormat="1" ht="21" customHeight="1">
      <c r="A24" s="836">
        <v>2021</v>
      </c>
      <c r="B24" s="837" t="s">
        <v>211</v>
      </c>
      <c r="C24" s="838">
        <v>153.15912375055143</v>
      </c>
      <c r="D24" s="838">
        <v>5147.3603131220734</v>
      </c>
      <c r="E24" s="693">
        <v>12495.705814949562</v>
      </c>
      <c r="F24" s="693">
        <v>4858.2850167843044</v>
      </c>
      <c r="G24" s="693">
        <v>1873.2789157317443</v>
      </c>
      <c r="H24" s="693">
        <v>24527.889184338237</v>
      </c>
      <c r="I24" s="838">
        <v>1415.9492452043351</v>
      </c>
      <c r="J24" s="838">
        <v>1620.3975435497016</v>
      </c>
      <c r="K24" s="693">
        <v>2542.0231343286559</v>
      </c>
      <c r="L24" s="693">
        <v>919.41779670485403</v>
      </c>
      <c r="M24" s="693">
        <v>432.87852202735462</v>
      </c>
      <c r="N24" s="838">
        <v>6930.636241814901</v>
      </c>
      <c r="O24" s="693">
        <v>31458.455426149936</v>
      </c>
      <c r="P24" s="839" t="s">
        <v>568</v>
      </c>
    </row>
    <row r="25" spans="1:19" s="318" customFormat="1" ht="14.25" customHeight="1">
      <c r="A25" s="836"/>
      <c r="B25" s="837" t="s">
        <v>212</v>
      </c>
      <c r="C25" s="838">
        <v>151.6359863064711</v>
      </c>
      <c r="D25" s="838">
        <v>5389.0591493442425</v>
      </c>
      <c r="E25" s="693">
        <v>12768.612627078493</v>
      </c>
      <c r="F25" s="693">
        <v>5035.5484583742445</v>
      </c>
      <c r="G25" s="693">
        <v>1841.8440484167431</v>
      </c>
      <c r="H25" s="693">
        <v>25186.630269520203</v>
      </c>
      <c r="I25" s="838">
        <v>1512.1601404557564</v>
      </c>
      <c r="J25" s="838">
        <v>1697.9094652729127</v>
      </c>
      <c r="K25" s="693">
        <v>2715.1097878242404</v>
      </c>
      <c r="L25" s="693">
        <v>925.86376205322392</v>
      </c>
      <c r="M25" s="693">
        <v>575.32211849288456</v>
      </c>
      <c r="N25" s="838">
        <v>7426.3652740990183</v>
      </c>
      <c r="O25" s="693">
        <v>32613.04554361921</v>
      </c>
      <c r="P25" s="839" t="s">
        <v>568</v>
      </c>
    </row>
    <row r="26" spans="1:19" s="318" customFormat="1" ht="14.25" customHeight="1">
      <c r="A26" s="836"/>
      <c r="B26" s="837" t="s">
        <v>213</v>
      </c>
      <c r="C26" s="838">
        <v>134.03056833597128</v>
      </c>
      <c r="D26" s="838">
        <v>5252.40574259812</v>
      </c>
      <c r="E26" s="693">
        <v>12725.179790513039</v>
      </c>
      <c r="F26" s="693">
        <v>4824.2504058432414</v>
      </c>
      <c r="G26" s="693">
        <v>1863.1564518520574</v>
      </c>
      <c r="H26" s="693">
        <v>24799.052959142427</v>
      </c>
      <c r="I26" s="838">
        <v>1188.7624262763838</v>
      </c>
      <c r="J26" s="838">
        <v>1399.0907690679601</v>
      </c>
      <c r="K26" s="693">
        <v>3760.0153730558077</v>
      </c>
      <c r="L26" s="693">
        <v>925.1109694798979</v>
      </c>
      <c r="M26" s="693">
        <v>808.92868343178839</v>
      </c>
      <c r="N26" s="838">
        <v>8081.8882213118377</v>
      </c>
      <c r="O26" s="693">
        <v>32880.961180454273</v>
      </c>
      <c r="P26" s="839" t="s">
        <v>568</v>
      </c>
    </row>
    <row r="27" spans="1:19" s="318" customFormat="1" ht="14.25" customHeight="1">
      <c r="A27" s="836"/>
      <c r="B27" s="837" t="s">
        <v>214</v>
      </c>
      <c r="C27" s="838">
        <v>148.50661675234255</v>
      </c>
      <c r="D27" s="838">
        <v>5907.0357726173106</v>
      </c>
      <c r="E27" s="693">
        <v>13143.990720381538</v>
      </c>
      <c r="F27" s="693">
        <v>5520.0024651330041</v>
      </c>
      <c r="G27" s="693">
        <v>1753.8669156720784</v>
      </c>
      <c r="H27" s="693">
        <v>26473.422490556273</v>
      </c>
      <c r="I27" s="838">
        <v>1318.8767671322519</v>
      </c>
      <c r="J27" s="838">
        <v>1444.3921537841686</v>
      </c>
      <c r="K27" s="693">
        <v>3472.9080534272853</v>
      </c>
      <c r="L27" s="693">
        <v>909.64794909570958</v>
      </c>
      <c r="M27" s="693">
        <v>935.60803601134853</v>
      </c>
      <c r="N27" s="838">
        <v>8081.4329594507635</v>
      </c>
      <c r="O27" s="693">
        <v>34554.835450007035</v>
      </c>
      <c r="P27" s="839" t="s">
        <v>568</v>
      </c>
    </row>
    <row r="28" spans="1:19" s="318" customFormat="1" ht="21" customHeight="1">
      <c r="A28" s="836">
        <v>2022</v>
      </c>
      <c r="B28" s="837" t="s">
        <v>211</v>
      </c>
      <c r="C28" s="838">
        <v>135.98538417218177</v>
      </c>
      <c r="D28" s="838">
        <v>4976.8511943894064</v>
      </c>
      <c r="E28" s="693">
        <v>13697.103404219675</v>
      </c>
      <c r="F28" s="693">
        <v>5282.4343404782303</v>
      </c>
      <c r="G28" s="693">
        <v>1605.7863187635649</v>
      </c>
      <c r="H28" s="693">
        <v>25698.16064202306</v>
      </c>
      <c r="I28" s="838">
        <v>1244.1952464351991</v>
      </c>
      <c r="J28" s="838">
        <v>1490.0833813221234</v>
      </c>
      <c r="K28" s="693">
        <v>3834.5052732441864</v>
      </c>
      <c r="L28" s="693">
        <v>597.12303800426162</v>
      </c>
      <c r="M28" s="693">
        <v>1288.6785931034065</v>
      </c>
      <c r="N28" s="838">
        <v>8454.5855321091767</v>
      </c>
      <c r="O28" s="693">
        <v>34152.756174132235</v>
      </c>
      <c r="P28" s="839" t="s">
        <v>568</v>
      </c>
    </row>
    <row r="29" spans="1:19" s="318" customFormat="1" ht="15">
      <c r="A29" s="836"/>
      <c r="B29" s="837" t="s">
        <v>212</v>
      </c>
      <c r="C29" s="838">
        <v>160.49416833144483</v>
      </c>
      <c r="D29" s="838">
        <v>4691.2424860596275</v>
      </c>
      <c r="E29" s="693">
        <v>13947.357814212653</v>
      </c>
      <c r="F29" s="693">
        <v>5475.6997340843345</v>
      </c>
      <c r="G29" s="693">
        <v>1747.5346384142326</v>
      </c>
      <c r="H29" s="693">
        <v>26022.328841102295</v>
      </c>
      <c r="I29" s="838">
        <v>1203.8236044150699</v>
      </c>
      <c r="J29" s="838">
        <v>1527.5071041511333</v>
      </c>
      <c r="K29" s="693">
        <v>4058.7714948470848</v>
      </c>
      <c r="L29" s="693">
        <v>967.88963413461749</v>
      </c>
      <c r="M29" s="693">
        <v>1478.4373686331292</v>
      </c>
      <c r="N29" s="838">
        <v>9236.4492061810361</v>
      </c>
      <c r="O29" s="693">
        <v>35258.728046360229</v>
      </c>
      <c r="P29" s="839" t="s">
        <v>568</v>
      </c>
    </row>
    <row r="30" spans="1:19" s="318" customFormat="1" ht="15">
      <c r="A30" s="1018"/>
      <c r="B30" s="1373" t="s">
        <v>213</v>
      </c>
      <c r="C30" s="1374">
        <v>111.83038886713288</v>
      </c>
      <c r="D30" s="1374">
        <v>4572.8225209789398</v>
      </c>
      <c r="E30" s="1375">
        <v>14879.088666142941</v>
      </c>
      <c r="F30" s="1375">
        <v>5469.5220570493439</v>
      </c>
      <c r="G30" s="1375">
        <v>1720.2854199676869</v>
      </c>
      <c r="H30" s="1375">
        <v>26753.549053006042</v>
      </c>
      <c r="I30" s="1374">
        <v>1139.6671658124721</v>
      </c>
      <c r="J30" s="1374">
        <v>1480.4242431388179</v>
      </c>
      <c r="K30" s="1375">
        <v>4238.3949886937562</v>
      </c>
      <c r="L30" s="1375">
        <v>277.09603937233777</v>
      </c>
      <c r="M30" s="1375">
        <v>1314.4683485631451</v>
      </c>
      <c r="N30" s="1374">
        <v>8450.0507855805299</v>
      </c>
      <c r="O30" s="1375">
        <v>35203.599838586575</v>
      </c>
      <c r="P30" s="1376" t="s">
        <v>568</v>
      </c>
    </row>
    <row r="31" spans="1:19" s="318" customFormat="1" ht="20.25" customHeight="1">
      <c r="A31" s="836">
        <v>2021</v>
      </c>
      <c r="B31" s="837" t="s">
        <v>390</v>
      </c>
      <c r="C31" s="838">
        <v>147.49644054932307</v>
      </c>
      <c r="D31" s="838">
        <v>5300.0156446842248</v>
      </c>
      <c r="E31" s="693">
        <v>12896.949070404014</v>
      </c>
      <c r="F31" s="693">
        <v>4966.6236920765332</v>
      </c>
      <c r="G31" s="693">
        <v>1827.3553383741576</v>
      </c>
      <c r="H31" s="693">
        <v>25138.440186088257</v>
      </c>
      <c r="I31" s="838">
        <v>1185.9114117266549</v>
      </c>
      <c r="J31" s="838">
        <v>1343.1666128053569</v>
      </c>
      <c r="K31" s="693">
        <v>3489.6638712458343</v>
      </c>
      <c r="L31" s="693">
        <v>926.71674353959975</v>
      </c>
      <c r="M31" s="693">
        <v>799.06619745748799</v>
      </c>
      <c r="N31" s="838">
        <v>7744.5748367749356</v>
      </c>
      <c r="O31" s="693">
        <v>32882.965022863187</v>
      </c>
      <c r="P31" s="839" t="s">
        <v>568</v>
      </c>
    </row>
    <row r="32" spans="1:19" s="318" customFormat="1" ht="14.25" customHeight="1">
      <c r="A32" s="836"/>
      <c r="B32" s="837" t="s">
        <v>391</v>
      </c>
      <c r="C32" s="838">
        <v>153.78708172825807</v>
      </c>
      <c r="D32" s="838">
        <v>5266.9274267105748</v>
      </c>
      <c r="E32" s="693">
        <v>12959.577973326235</v>
      </c>
      <c r="F32" s="693">
        <v>5483.6240954925543</v>
      </c>
      <c r="G32" s="693">
        <v>1866.6897038078368</v>
      </c>
      <c r="H32" s="693">
        <v>25730.606281065462</v>
      </c>
      <c r="I32" s="838">
        <v>1099.0698848920947</v>
      </c>
      <c r="J32" s="838">
        <v>1381.1417772078644</v>
      </c>
      <c r="K32" s="693">
        <v>3439.597004856545</v>
      </c>
      <c r="L32" s="693">
        <v>1027.0747332442313</v>
      </c>
      <c r="M32" s="693">
        <v>881.67942102024892</v>
      </c>
      <c r="N32" s="838">
        <v>7828.5828212209854</v>
      </c>
      <c r="O32" s="693">
        <v>33559.189102286444</v>
      </c>
      <c r="P32" s="839" t="s">
        <v>568</v>
      </c>
    </row>
    <row r="33" spans="1:19" s="318" customFormat="1" ht="14.25" customHeight="1">
      <c r="A33" s="836"/>
      <c r="B33" s="837" t="s">
        <v>392</v>
      </c>
      <c r="C33" s="838">
        <v>148.50661675234255</v>
      </c>
      <c r="D33" s="838">
        <v>5907.0357726173106</v>
      </c>
      <c r="E33" s="693">
        <v>13143.990720381538</v>
      </c>
      <c r="F33" s="693">
        <v>5520.0024651330041</v>
      </c>
      <c r="G33" s="693">
        <v>1753.8669156720784</v>
      </c>
      <c r="H33" s="693">
        <v>26473.422490556273</v>
      </c>
      <c r="I33" s="838">
        <v>1318.8767671322519</v>
      </c>
      <c r="J33" s="838">
        <v>1444.3921537841686</v>
      </c>
      <c r="K33" s="693">
        <v>3472.9080534272853</v>
      </c>
      <c r="L33" s="693">
        <v>909.64794909570958</v>
      </c>
      <c r="M33" s="693">
        <v>935.60803601134853</v>
      </c>
      <c r="N33" s="838">
        <v>8081.4329594507635</v>
      </c>
      <c r="O33" s="693">
        <v>34554.835450007035</v>
      </c>
      <c r="P33" s="839" t="s">
        <v>568</v>
      </c>
    </row>
    <row r="34" spans="1:19" s="318" customFormat="1" ht="21" customHeight="1">
      <c r="A34" s="836">
        <v>2022</v>
      </c>
      <c r="B34" s="837" t="s">
        <v>393</v>
      </c>
      <c r="C34" s="838">
        <v>152.90139143032351</v>
      </c>
      <c r="D34" s="838">
        <v>5680.3182683779069</v>
      </c>
      <c r="E34" s="693">
        <v>13179.033963808481</v>
      </c>
      <c r="F34" s="693">
        <v>5348.073461629021</v>
      </c>
      <c r="G34" s="693">
        <v>1760.8959766076662</v>
      </c>
      <c r="H34" s="693">
        <v>26121.223061853394</v>
      </c>
      <c r="I34" s="838">
        <v>1321.7637199396638</v>
      </c>
      <c r="J34" s="838">
        <v>1488.2294013462003</v>
      </c>
      <c r="K34" s="693">
        <v>3452.6497312533565</v>
      </c>
      <c r="L34" s="693">
        <v>825.49406320551759</v>
      </c>
      <c r="M34" s="693">
        <v>970.5630808115211</v>
      </c>
      <c r="N34" s="838">
        <v>8058.6999965562591</v>
      </c>
      <c r="O34" s="693">
        <v>34179.923058409659</v>
      </c>
      <c r="P34" s="839" t="s">
        <v>568</v>
      </c>
    </row>
    <row r="35" spans="1:19" s="318" customFormat="1" ht="16.5" customHeight="1">
      <c r="A35" s="836"/>
      <c r="B35" s="837" t="s">
        <v>394</v>
      </c>
      <c r="C35" s="838">
        <v>144.13710855570127</v>
      </c>
      <c r="D35" s="838">
        <v>5234.2097802514199</v>
      </c>
      <c r="E35" s="693">
        <v>13544.513038318762</v>
      </c>
      <c r="F35" s="693">
        <v>5358.3237833048897</v>
      </c>
      <c r="G35" s="693">
        <v>1783.2103643356465</v>
      </c>
      <c r="H35" s="693">
        <v>26064.344074766417</v>
      </c>
      <c r="I35" s="838">
        <v>1291.0642977810958</v>
      </c>
      <c r="J35" s="838">
        <v>1505.8946003498036</v>
      </c>
      <c r="K35" s="693">
        <v>3782.7147912333039</v>
      </c>
      <c r="L35" s="693">
        <v>894.13550502487851</v>
      </c>
      <c r="M35" s="693">
        <v>1396.7617976993622</v>
      </c>
      <c r="N35" s="838">
        <v>8870.5709920884437</v>
      </c>
      <c r="O35" s="693">
        <v>34934.935066854865</v>
      </c>
      <c r="P35" s="839" t="s">
        <v>568</v>
      </c>
    </row>
    <row r="36" spans="1:19" s="318" customFormat="1" ht="16.5" customHeight="1">
      <c r="A36" s="836"/>
      <c r="B36" s="837" t="s">
        <v>383</v>
      </c>
      <c r="C36" s="838">
        <v>135.98538417218177</v>
      </c>
      <c r="D36" s="838">
        <v>4976.8511943894064</v>
      </c>
      <c r="E36" s="693">
        <v>13697.103404219675</v>
      </c>
      <c r="F36" s="693">
        <v>5282.4343404782303</v>
      </c>
      <c r="G36" s="693">
        <v>1605.7863187635649</v>
      </c>
      <c r="H36" s="693">
        <v>25698.16064202306</v>
      </c>
      <c r="I36" s="838">
        <v>1244.1952464351991</v>
      </c>
      <c r="J36" s="838">
        <v>1490.0833813221234</v>
      </c>
      <c r="K36" s="693">
        <v>3834.5052732441864</v>
      </c>
      <c r="L36" s="693">
        <v>597.12303800426162</v>
      </c>
      <c r="M36" s="693">
        <v>1288.6785931034065</v>
      </c>
      <c r="N36" s="838">
        <v>8454.5855321091767</v>
      </c>
      <c r="O36" s="693">
        <v>34152.756174132235</v>
      </c>
      <c r="P36" s="839" t="s">
        <v>568</v>
      </c>
    </row>
    <row r="37" spans="1:19" s="318" customFormat="1" ht="16.5" customHeight="1">
      <c r="A37" s="836"/>
      <c r="B37" s="837" t="s">
        <v>384</v>
      </c>
      <c r="C37" s="838">
        <v>148.02858389562934</v>
      </c>
      <c r="D37" s="838">
        <v>4564.8542661526972</v>
      </c>
      <c r="E37" s="693">
        <v>13960.984692803671</v>
      </c>
      <c r="F37" s="693">
        <v>5340.2566352394415</v>
      </c>
      <c r="G37" s="693">
        <v>1710.8381491935734</v>
      </c>
      <c r="H37" s="693">
        <v>25724.962327285015</v>
      </c>
      <c r="I37" s="838">
        <v>1879.3761104898585</v>
      </c>
      <c r="J37" s="838">
        <v>1515.3480785628522</v>
      </c>
      <c r="K37" s="693">
        <v>3967.9694978056082</v>
      </c>
      <c r="L37" s="693">
        <v>853.93575635372576</v>
      </c>
      <c r="M37" s="693">
        <v>1094.0300050114392</v>
      </c>
      <c r="N37" s="838">
        <v>9310.6394482234828</v>
      </c>
      <c r="O37" s="693">
        <v>35035.621775508502</v>
      </c>
      <c r="P37" s="839" t="s">
        <v>568</v>
      </c>
      <c r="Q37" s="861">
        <v>0</v>
      </c>
      <c r="R37" s="861">
        <v>0</v>
      </c>
      <c r="S37" s="861">
        <v>0</v>
      </c>
    </row>
    <row r="38" spans="1:19" s="318" customFormat="1" ht="16.5" customHeight="1">
      <c r="A38" s="836"/>
      <c r="B38" s="837" t="s">
        <v>385</v>
      </c>
      <c r="C38" s="838">
        <v>154.59662142941966</v>
      </c>
      <c r="D38" s="838">
        <v>4738.555463945775</v>
      </c>
      <c r="E38" s="693">
        <v>13847.304718284573</v>
      </c>
      <c r="F38" s="693">
        <v>5570.9212016317324</v>
      </c>
      <c r="G38" s="693">
        <v>1703.2192973854676</v>
      </c>
      <c r="H38" s="693">
        <v>26014.577302676968</v>
      </c>
      <c r="I38" s="838">
        <v>1456.4645334425418</v>
      </c>
      <c r="J38" s="838">
        <v>1539.897499305672</v>
      </c>
      <c r="K38" s="693">
        <v>3980.4181729244797</v>
      </c>
      <c r="L38" s="693">
        <v>900.63568816799852</v>
      </c>
      <c r="M38" s="693">
        <v>1375.1270859071099</v>
      </c>
      <c r="N38" s="838">
        <v>9252.5429797478027</v>
      </c>
      <c r="O38" s="693">
        <v>35267.120282424767</v>
      </c>
      <c r="P38" s="839" t="s">
        <v>568</v>
      </c>
      <c r="Q38" s="861">
        <v>2.5011104298755527E-12</v>
      </c>
      <c r="R38" s="861">
        <v>0</v>
      </c>
      <c r="S38" s="861">
        <v>0</v>
      </c>
    </row>
    <row r="39" spans="1:19" s="318" customFormat="1" ht="16.5" customHeight="1">
      <c r="A39" s="836"/>
      <c r="B39" s="837" t="s">
        <v>386</v>
      </c>
      <c r="C39" s="838">
        <v>160.49416833144483</v>
      </c>
      <c r="D39" s="838">
        <v>4691.2424860596275</v>
      </c>
      <c r="E39" s="693">
        <v>13947.357814212653</v>
      </c>
      <c r="F39" s="693">
        <v>5475.6997340843345</v>
      </c>
      <c r="G39" s="693">
        <v>1747.5346384142326</v>
      </c>
      <c r="H39" s="693">
        <v>26022.328841102295</v>
      </c>
      <c r="I39" s="838">
        <v>1203.8236044150699</v>
      </c>
      <c r="J39" s="838">
        <v>1527.5071041511333</v>
      </c>
      <c r="K39" s="693">
        <v>4058.7714948470848</v>
      </c>
      <c r="L39" s="693">
        <v>967.88963413461749</v>
      </c>
      <c r="M39" s="693">
        <v>1478.4373686331292</v>
      </c>
      <c r="N39" s="838">
        <v>9236.4492061810361</v>
      </c>
      <c r="O39" s="693">
        <v>35258.728046360229</v>
      </c>
      <c r="P39" s="839" t="s">
        <v>568</v>
      </c>
      <c r="Q39" s="861">
        <v>0</v>
      </c>
      <c r="R39" s="861">
        <v>0</v>
      </c>
      <c r="S39" s="861">
        <v>0</v>
      </c>
    </row>
    <row r="40" spans="1:19" s="318" customFormat="1" ht="16.5" customHeight="1">
      <c r="A40" s="836"/>
      <c r="B40" s="837" t="s">
        <v>387</v>
      </c>
      <c r="C40" s="838">
        <v>105.84459510515505</v>
      </c>
      <c r="D40" s="838">
        <v>3757.1965626288279</v>
      </c>
      <c r="E40" s="693">
        <v>14706.589374941595</v>
      </c>
      <c r="F40" s="693">
        <v>5492.196909772505</v>
      </c>
      <c r="G40" s="693">
        <v>1814.9647796364634</v>
      </c>
      <c r="H40" s="693">
        <v>25876.79222208455</v>
      </c>
      <c r="I40" s="838">
        <v>1391.1275937031173</v>
      </c>
      <c r="J40" s="838">
        <v>1495.5950769658307</v>
      </c>
      <c r="K40" s="693">
        <v>4205.2090242285813</v>
      </c>
      <c r="L40" s="693">
        <v>903.49979651567003</v>
      </c>
      <c r="M40" s="693">
        <v>1739.0641822489952</v>
      </c>
      <c r="N40" s="838">
        <v>9734.4656736621928</v>
      </c>
      <c r="O40" s="693">
        <v>35611.257895744042</v>
      </c>
      <c r="P40" s="839" t="s">
        <v>568</v>
      </c>
      <c r="Q40" s="861">
        <v>0</v>
      </c>
      <c r="R40" s="861">
        <v>0</v>
      </c>
      <c r="S40" s="861">
        <v>0</v>
      </c>
    </row>
    <row r="41" spans="1:19" s="318" customFormat="1" ht="16.5" customHeight="1">
      <c r="A41" s="836"/>
      <c r="B41" s="837" t="s">
        <v>388</v>
      </c>
      <c r="C41" s="838">
        <v>118.70349561605973</v>
      </c>
      <c r="D41" s="838">
        <v>4358.4156603554529</v>
      </c>
      <c r="E41" s="693">
        <v>14735.917365255811</v>
      </c>
      <c r="F41" s="693">
        <v>5418.8876921651727</v>
      </c>
      <c r="G41" s="693">
        <v>1741.8965569755032</v>
      </c>
      <c r="H41" s="693">
        <v>26373.820770368002</v>
      </c>
      <c r="I41" s="838">
        <v>1436.861864984231</v>
      </c>
      <c r="J41" s="838">
        <v>1520.6317076977978</v>
      </c>
      <c r="K41" s="693">
        <v>4223.7705131396951</v>
      </c>
      <c r="L41" s="693">
        <v>262.51886435694894</v>
      </c>
      <c r="M41" s="693">
        <v>1280.580321844842</v>
      </c>
      <c r="N41" s="838">
        <v>8724.3632720235164</v>
      </c>
      <c r="O41" s="693">
        <v>35098.154042388822</v>
      </c>
      <c r="P41" s="839" t="s">
        <v>568</v>
      </c>
      <c r="Q41" s="861">
        <v>-2.2737367544323206E-12</v>
      </c>
      <c r="R41" s="861">
        <v>0</v>
      </c>
      <c r="S41" s="861">
        <v>0</v>
      </c>
    </row>
    <row r="42" spans="1:19" s="318" customFormat="1" ht="16.5" customHeight="1">
      <c r="A42" s="836"/>
      <c r="B42" s="837" t="s">
        <v>389</v>
      </c>
      <c r="C42" s="838">
        <v>111.83038886713288</v>
      </c>
      <c r="D42" s="838">
        <v>4572.8225209789398</v>
      </c>
      <c r="E42" s="693">
        <v>14879.088666142941</v>
      </c>
      <c r="F42" s="693">
        <v>5469.5220570493439</v>
      </c>
      <c r="G42" s="693">
        <v>1720.2854199676869</v>
      </c>
      <c r="H42" s="693">
        <v>26753.549053006042</v>
      </c>
      <c r="I42" s="838">
        <v>1139.6671658124721</v>
      </c>
      <c r="J42" s="838">
        <v>1480.4242431388179</v>
      </c>
      <c r="K42" s="693">
        <v>4238.3949886937562</v>
      </c>
      <c r="L42" s="693">
        <v>277.09603937233777</v>
      </c>
      <c r="M42" s="693">
        <v>1314.4683485631451</v>
      </c>
      <c r="N42" s="838">
        <v>8450.0507855805299</v>
      </c>
      <c r="O42" s="693">
        <v>35203.599838586575</v>
      </c>
      <c r="P42" s="839" t="s">
        <v>568</v>
      </c>
      <c r="Q42" s="861">
        <v>0</v>
      </c>
      <c r="R42" s="861">
        <v>0</v>
      </c>
      <c r="S42" s="861">
        <v>0</v>
      </c>
    </row>
    <row r="43" spans="1:19" s="318" customFormat="1" ht="16.5" customHeight="1">
      <c r="A43" s="836"/>
      <c r="B43" s="837" t="s">
        <v>390</v>
      </c>
      <c r="C43" s="838">
        <v>113.39095160813403</v>
      </c>
      <c r="D43" s="838">
        <v>4057.9967312087547</v>
      </c>
      <c r="E43" s="693">
        <v>14910.404077777343</v>
      </c>
      <c r="F43" s="693">
        <v>5447.0257061455395</v>
      </c>
      <c r="G43" s="693">
        <v>1876.5364928943127</v>
      </c>
      <c r="H43" s="693">
        <v>26405.343959634087</v>
      </c>
      <c r="I43" s="838">
        <v>921.98301058898187</v>
      </c>
      <c r="J43" s="838">
        <v>1491.7613964206789</v>
      </c>
      <c r="K43" s="693">
        <v>4319.7387127783013</v>
      </c>
      <c r="L43" s="693">
        <v>236.86162426962932</v>
      </c>
      <c r="M43" s="693">
        <v>1328.1250858228809</v>
      </c>
      <c r="N43" s="838">
        <v>8298.4898298804728</v>
      </c>
      <c r="O43" s="693">
        <v>34703.843789514569</v>
      </c>
      <c r="P43" s="839" t="s">
        <v>568</v>
      </c>
      <c r="Q43" s="861">
        <v>-1.8189894035458565E-12</v>
      </c>
      <c r="R43" s="861">
        <v>0</v>
      </c>
      <c r="S43" s="861">
        <v>0</v>
      </c>
    </row>
    <row r="44" spans="1:19" ht="19.5" customHeight="1">
      <c r="A44" s="377" t="s">
        <v>907</v>
      </c>
      <c r="B44" s="217"/>
      <c r="C44" s="217"/>
      <c r="D44" s="217"/>
      <c r="E44" s="217"/>
      <c r="F44" s="217"/>
      <c r="G44" s="217"/>
      <c r="H44" s="217"/>
      <c r="I44" s="217"/>
      <c r="J44" s="217"/>
      <c r="K44" s="217"/>
      <c r="L44" s="217"/>
      <c r="M44" s="217"/>
      <c r="N44" s="217"/>
      <c r="O44" s="804"/>
      <c r="P44" s="804" t="s">
        <v>908</v>
      </c>
    </row>
    <row r="45" spans="1:19">
      <c r="A45" s="378" t="s">
        <v>909</v>
      </c>
      <c r="O45" s="819"/>
      <c r="P45" s="819" t="s">
        <v>910</v>
      </c>
    </row>
    <row r="46" spans="1:19">
      <c r="A46" s="378" t="s">
        <v>911</v>
      </c>
      <c r="O46" s="819"/>
      <c r="P46" s="819" t="s">
        <v>912</v>
      </c>
    </row>
    <row r="48" spans="1:19">
      <c r="A48" s="379" t="s">
        <v>948</v>
      </c>
      <c r="B48" s="3"/>
      <c r="C48" s="3"/>
      <c r="D48" s="3"/>
      <c r="E48" s="3"/>
      <c r="F48" s="3"/>
      <c r="G48" s="3"/>
      <c r="H48" s="3"/>
      <c r="I48" s="3"/>
      <c r="J48" s="3"/>
      <c r="K48" s="3"/>
      <c r="L48" s="3"/>
      <c r="M48" s="3"/>
      <c r="N48" s="3"/>
      <c r="O48" s="3"/>
      <c r="P48" s="3"/>
    </row>
    <row r="49" spans="3:16">
      <c r="C49" s="641"/>
      <c r="D49" s="641"/>
      <c r="E49" s="641"/>
      <c r="F49" s="641"/>
      <c r="G49" s="641"/>
      <c r="H49" s="641"/>
      <c r="I49" s="641"/>
      <c r="J49" s="641"/>
      <c r="K49" s="641"/>
      <c r="L49" s="641"/>
      <c r="M49" s="641"/>
      <c r="N49" s="641"/>
      <c r="O49" s="641"/>
      <c r="P49" s="641"/>
    </row>
  </sheetData>
  <phoneticPr fontId="31" type="noConversion"/>
  <printOptions horizontalCentered="1" verticalCentered="1"/>
  <pageMargins left="0" right="0" top="0" bottom="0" header="0.5" footer="0.5"/>
  <pageSetup paperSize="9" scale="73" orientation="landscape"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5"/>
  <dimension ref="A1:S48"/>
  <sheetViews>
    <sheetView zoomScale="85" zoomScaleNormal="85" workbookViewId="0">
      <pane ySplit="12" topLeftCell="A39" activePane="bottomLeft" state="frozen"/>
      <selection sqref="A1:XFD1048576"/>
      <selection pane="bottomLeft" sqref="A1:XFD1048576"/>
    </sheetView>
  </sheetViews>
  <sheetFormatPr defaultColWidth="9.140625" defaultRowHeight="12.75"/>
  <cols>
    <col min="1" max="2" width="9.7109375" style="25" customWidth="1"/>
    <col min="3" max="3" width="11.42578125" style="25" customWidth="1"/>
    <col min="4" max="4" width="12.7109375" style="25" customWidth="1"/>
    <col min="5" max="5" width="14" style="25" customWidth="1"/>
    <col min="6" max="6" width="14.7109375" style="25" customWidth="1"/>
    <col min="7" max="7" width="10.7109375" style="25" customWidth="1"/>
    <col min="8" max="8" width="14.28515625" style="25" customWidth="1"/>
    <col min="9" max="9" width="12" style="25" customWidth="1"/>
    <col min="10" max="10" width="12.7109375" style="25" customWidth="1"/>
    <col min="11" max="11" width="14" style="25" customWidth="1"/>
    <col min="12" max="12" width="12.7109375" style="25" customWidth="1"/>
    <col min="13" max="13" width="9" style="25" customWidth="1"/>
    <col min="14" max="14" width="12" style="25" customWidth="1"/>
    <col min="15" max="15" width="12.7109375" style="25" customWidth="1"/>
    <col min="16" max="16" width="10.7109375" style="25" customWidth="1"/>
    <col min="17" max="16384" width="9.140625" style="25"/>
  </cols>
  <sheetData>
    <row r="1" spans="1:19" s="8" customFormat="1" ht="18" customHeight="1">
      <c r="A1" s="16" t="s">
        <v>1728</v>
      </c>
      <c r="B1" s="10"/>
      <c r="C1" s="10"/>
      <c r="D1" s="10"/>
      <c r="E1" s="10"/>
      <c r="F1" s="10"/>
      <c r="G1" s="10"/>
      <c r="H1" s="10"/>
      <c r="I1" s="10"/>
      <c r="J1" s="10"/>
      <c r="K1" s="10"/>
      <c r="L1" s="10"/>
      <c r="M1" s="10"/>
      <c r="N1" s="10"/>
      <c r="O1" s="10"/>
      <c r="P1" s="10"/>
    </row>
    <row r="2" spans="1:19" s="8" customFormat="1" ht="18" customHeight="1">
      <c r="A2" s="1359" t="s">
        <v>946</v>
      </c>
      <c r="B2" s="1360"/>
      <c r="C2" s="1360"/>
      <c r="D2" s="1360"/>
      <c r="E2" s="1360"/>
      <c r="F2" s="1360"/>
      <c r="G2" s="1360"/>
      <c r="H2" s="1360"/>
      <c r="I2" s="1360"/>
      <c r="J2" s="1360"/>
      <c r="K2" s="1360"/>
      <c r="L2" s="1360"/>
      <c r="M2" s="1360"/>
      <c r="N2" s="1360"/>
      <c r="O2" s="1360"/>
      <c r="P2" s="1360"/>
    </row>
    <row r="3" spans="1:19" s="8" customFormat="1" ht="18" customHeight="1">
      <c r="A3" s="1361" t="s">
        <v>947</v>
      </c>
      <c r="B3" s="1360"/>
      <c r="C3" s="1360"/>
      <c r="D3" s="1360"/>
      <c r="E3" s="1360"/>
      <c r="F3" s="1360"/>
      <c r="G3" s="1360"/>
      <c r="H3" s="1360"/>
      <c r="I3" s="1360"/>
      <c r="J3" s="1360"/>
      <c r="K3" s="1360"/>
      <c r="L3" s="1360"/>
      <c r="M3" s="1360"/>
      <c r="N3" s="1360"/>
      <c r="O3" s="1360"/>
      <c r="P3" s="1360"/>
    </row>
    <row r="4" spans="1:19" s="8" customFormat="1" ht="18" customHeight="1">
      <c r="A4" s="16" t="s">
        <v>344</v>
      </c>
      <c r="B4" s="10"/>
      <c r="C4" s="10"/>
      <c r="D4" s="10"/>
      <c r="E4" s="10"/>
      <c r="F4" s="10"/>
      <c r="G4" s="10"/>
      <c r="H4" s="10"/>
      <c r="I4" s="10"/>
      <c r="J4" s="10"/>
      <c r="K4" s="10"/>
      <c r="L4" s="10"/>
      <c r="M4" s="10"/>
      <c r="N4" s="10"/>
      <c r="O4" s="10"/>
      <c r="P4" s="10"/>
    </row>
    <row r="5" spans="1:19" ht="20.25" customHeight="1">
      <c r="A5" s="1362" t="s">
        <v>343</v>
      </c>
      <c r="B5" s="3"/>
      <c r="C5" s="3"/>
      <c r="D5" s="3"/>
      <c r="E5" s="3"/>
      <c r="F5" s="3"/>
      <c r="G5" s="3"/>
      <c r="H5" s="3"/>
      <c r="I5" s="3"/>
      <c r="J5" s="3"/>
      <c r="K5" s="3"/>
      <c r="L5" s="3"/>
      <c r="M5" s="3"/>
      <c r="N5" s="3"/>
      <c r="O5" s="3"/>
      <c r="P5" s="3"/>
    </row>
    <row r="6" spans="1:19" ht="13.7" customHeight="1">
      <c r="A6" s="8" t="s">
        <v>684</v>
      </c>
      <c r="O6" s="8"/>
      <c r="P6" s="8" t="s">
        <v>949</v>
      </c>
    </row>
    <row r="7" spans="1:19" s="41" customFormat="1" ht="23.25" customHeight="1">
      <c r="A7" s="44"/>
      <c r="B7" s="45"/>
      <c r="C7" s="261" t="s">
        <v>730</v>
      </c>
      <c r="D7" s="40"/>
      <c r="E7" s="120"/>
      <c r="F7" s="120"/>
      <c r="G7" s="120"/>
      <c r="H7" s="1363" t="s">
        <v>731</v>
      </c>
      <c r="I7" s="1364" t="s">
        <v>918</v>
      </c>
      <c r="J7" s="119"/>
      <c r="K7" s="120"/>
      <c r="L7" s="120"/>
      <c r="M7" s="120"/>
      <c r="N7" s="1363" t="s">
        <v>919</v>
      </c>
      <c r="O7" s="1365"/>
      <c r="P7" s="1365"/>
    </row>
    <row r="8" spans="1:19" s="39" customFormat="1" ht="16.5" customHeight="1">
      <c r="A8" s="367" t="s">
        <v>349</v>
      </c>
      <c r="B8" s="79"/>
      <c r="D8" s="267" t="s">
        <v>455</v>
      </c>
      <c r="E8" s="267"/>
      <c r="F8" s="267" t="s">
        <v>356</v>
      </c>
      <c r="G8" s="368"/>
      <c r="I8" s="267"/>
      <c r="J8" s="267"/>
      <c r="K8" s="368" t="s">
        <v>894</v>
      </c>
      <c r="L8" s="267" t="s">
        <v>356</v>
      </c>
      <c r="M8" s="369"/>
      <c r="O8" s="63" t="s">
        <v>733</v>
      </c>
      <c r="P8" s="267" t="s">
        <v>895</v>
      </c>
    </row>
    <row r="9" spans="1:19" s="39" customFormat="1" ht="16.5" customHeight="1">
      <c r="A9" s="62" t="s">
        <v>357</v>
      </c>
      <c r="B9" s="72"/>
      <c r="C9" s="267" t="s">
        <v>403</v>
      </c>
      <c r="D9" s="268" t="s">
        <v>687</v>
      </c>
      <c r="E9" s="268" t="s">
        <v>361</v>
      </c>
      <c r="F9" s="268" t="s">
        <v>920</v>
      </c>
      <c r="G9" s="92" t="s">
        <v>688</v>
      </c>
      <c r="H9" s="267" t="s">
        <v>921</v>
      </c>
      <c r="I9" s="267" t="s">
        <v>403</v>
      </c>
      <c r="J9" s="77" t="s">
        <v>751</v>
      </c>
      <c r="K9" s="267" t="s">
        <v>896</v>
      </c>
      <c r="L9" s="268" t="s">
        <v>920</v>
      </c>
      <c r="M9" s="369" t="s">
        <v>362</v>
      </c>
      <c r="N9" s="267" t="s">
        <v>352</v>
      </c>
      <c r="O9" s="267" t="s">
        <v>344</v>
      </c>
      <c r="P9" s="63" t="s">
        <v>897</v>
      </c>
    </row>
    <row r="10" spans="1:19" s="39" customFormat="1" ht="16.5" customHeight="1">
      <c r="A10" s="80"/>
      <c r="B10" s="72"/>
      <c r="C10" s="371"/>
      <c r="D10" s="104" t="s">
        <v>690</v>
      </c>
      <c r="E10" s="104" t="s">
        <v>436</v>
      </c>
      <c r="F10" s="104" t="s">
        <v>374</v>
      </c>
      <c r="G10" s="380"/>
      <c r="H10" s="225"/>
      <c r="I10" s="371"/>
      <c r="J10" s="104"/>
      <c r="K10" s="225" t="s">
        <v>900</v>
      </c>
      <c r="L10" s="104" t="s">
        <v>374</v>
      </c>
      <c r="M10" s="372"/>
      <c r="N10" s="225"/>
      <c r="O10" s="371" t="s">
        <v>363</v>
      </c>
      <c r="P10" s="371" t="s">
        <v>901</v>
      </c>
    </row>
    <row r="11" spans="1:19" s="39" customFormat="1" ht="16.5" customHeight="1">
      <c r="A11" s="80"/>
      <c r="B11" s="72"/>
      <c r="C11" s="371" t="s">
        <v>376</v>
      </c>
      <c r="D11" s="104" t="s">
        <v>692</v>
      </c>
      <c r="E11" s="104" t="s">
        <v>460</v>
      </c>
      <c r="F11" s="104" t="s">
        <v>381</v>
      </c>
      <c r="G11" s="104" t="s">
        <v>370</v>
      </c>
      <c r="H11" s="225" t="s">
        <v>363</v>
      </c>
      <c r="I11" s="225" t="s">
        <v>376</v>
      </c>
      <c r="J11" s="104" t="s">
        <v>692</v>
      </c>
      <c r="K11" s="63" t="s">
        <v>905</v>
      </c>
      <c r="L11" s="104" t="s">
        <v>381</v>
      </c>
      <c r="M11" s="372" t="s">
        <v>370</v>
      </c>
      <c r="N11" s="225" t="s">
        <v>363</v>
      </c>
      <c r="O11" s="225" t="s">
        <v>343</v>
      </c>
      <c r="P11" s="225" t="s">
        <v>668</v>
      </c>
    </row>
    <row r="12" spans="1:19" s="39" customFormat="1" ht="16.5" customHeight="1">
      <c r="A12" s="85"/>
      <c r="B12" s="95"/>
      <c r="C12" s="375" t="s">
        <v>719</v>
      </c>
      <c r="D12" s="136"/>
      <c r="E12" s="376"/>
      <c r="F12" s="381"/>
      <c r="G12" s="136"/>
      <c r="H12" s="135"/>
      <c r="I12" s="135"/>
      <c r="J12" s="136"/>
      <c r="K12" s="127"/>
      <c r="L12" s="114"/>
      <c r="M12" s="136"/>
      <c r="N12" s="135"/>
      <c r="O12" s="135" t="s">
        <v>718</v>
      </c>
      <c r="P12" s="135" t="s">
        <v>906</v>
      </c>
    </row>
    <row r="13" spans="1:19" s="303" customFormat="1" ht="20.25" customHeight="1">
      <c r="A13" s="402">
        <v>2012</v>
      </c>
      <c r="B13" s="518"/>
      <c r="C13" s="1366">
        <v>2447.0002555514257</v>
      </c>
      <c r="D13" s="1366">
        <v>7237.1520328657425</v>
      </c>
      <c r="E13" s="1366">
        <v>640.05390193018127</v>
      </c>
      <c r="F13" s="1366">
        <v>2781.6332353037628</v>
      </c>
      <c r="G13" s="1366">
        <v>556.53311717510633</v>
      </c>
      <c r="H13" s="1366">
        <v>13662.412542826218</v>
      </c>
      <c r="I13" s="1366">
        <v>3875.0044908486775</v>
      </c>
      <c r="J13" s="1366">
        <v>1907.8218143001066</v>
      </c>
      <c r="K13" s="1366">
        <v>978.96120476375654</v>
      </c>
      <c r="L13" s="1366">
        <v>5097.3028993654098</v>
      </c>
      <c r="M13" s="1367">
        <v>40.51571444542553</v>
      </c>
      <c r="N13" s="1366">
        <v>11899.606123723379</v>
      </c>
      <c r="O13" s="1368">
        <v>25562.018666549597</v>
      </c>
      <c r="P13" s="1369" t="s">
        <v>568</v>
      </c>
      <c r="Q13" s="318"/>
      <c r="R13" s="318"/>
      <c r="S13" s="318"/>
    </row>
    <row r="14" spans="1:19" s="405" customFormat="1" ht="14.25" customHeight="1">
      <c r="A14" s="353">
        <v>2013</v>
      </c>
      <c r="B14" s="573"/>
      <c r="C14" s="1370">
        <v>2043.0130123659151</v>
      </c>
      <c r="D14" s="1370">
        <v>8147.4707889628089</v>
      </c>
      <c r="E14" s="1371">
        <v>840.22522261318011</v>
      </c>
      <c r="F14" s="1371">
        <v>2821.7295750088142</v>
      </c>
      <c r="G14" s="1371">
        <v>411.2499821900638</v>
      </c>
      <c r="H14" s="1371">
        <v>14263.638581140782</v>
      </c>
      <c r="I14" s="1371">
        <v>2423.2528451014059</v>
      </c>
      <c r="J14" s="1370">
        <v>1092.5690811145814</v>
      </c>
      <c r="K14" s="1371">
        <v>1060.3024904059273</v>
      </c>
      <c r="L14" s="1371">
        <v>4330.7286523518414</v>
      </c>
      <c r="M14" s="1371">
        <v>128.25418667542553</v>
      </c>
      <c r="N14" s="1371">
        <v>9035.157255649181</v>
      </c>
      <c r="O14" s="1371">
        <v>23298.795836789963</v>
      </c>
      <c r="P14" s="1372" t="s">
        <v>568</v>
      </c>
      <c r="Q14" s="318"/>
      <c r="R14" s="318"/>
      <c r="S14" s="318"/>
    </row>
    <row r="15" spans="1:19" s="405" customFormat="1" ht="14.25" customHeight="1">
      <c r="A15" s="353">
        <v>2014</v>
      </c>
      <c r="B15" s="573"/>
      <c r="C15" s="1370">
        <v>2277.3867330854441</v>
      </c>
      <c r="D15" s="1370">
        <v>8963.169139742693</v>
      </c>
      <c r="E15" s="1371">
        <v>973.8272853539645</v>
      </c>
      <c r="F15" s="1371">
        <v>3496.9094588531416</v>
      </c>
      <c r="G15" s="1371">
        <v>184.7206723096171</v>
      </c>
      <c r="H15" s="1371">
        <v>15896.013289344861</v>
      </c>
      <c r="I15" s="1371">
        <v>2374.2439703108971</v>
      </c>
      <c r="J15" s="1370">
        <v>1106.1890446688528</v>
      </c>
      <c r="K15" s="1371">
        <v>788.78105055176525</v>
      </c>
      <c r="L15" s="1371">
        <v>4613.2092809251517</v>
      </c>
      <c r="M15" s="1371">
        <v>116.6116044494681</v>
      </c>
      <c r="N15" s="1371">
        <v>8999.0349509061361</v>
      </c>
      <c r="O15" s="1371">
        <v>24895.048240251002</v>
      </c>
      <c r="P15" s="1372" t="s">
        <v>568</v>
      </c>
      <c r="Q15" s="318"/>
      <c r="R15" s="318"/>
      <c r="S15" s="318"/>
    </row>
    <row r="16" spans="1:19" s="405" customFormat="1" ht="14.25" customHeight="1">
      <c r="A16" s="353">
        <v>2015</v>
      </c>
      <c r="B16" s="573"/>
      <c r="C16" s="1370">
        <v>2493.2296900471383</v>
      </c>
      <c r="D16" s="1370">
        <v>9095.0999406128321</v>
      </c>
      <c r="E16" s="1371">
        <v>1022.366587295185</v>
      </c>
      <c r="F16" s="1371">
        <v>3275.1364228779848</v>
      </c>
      <c r="G16" s="1371">
        <v>748.38780354489381</v>
      </c>
      <c r="H16" s="1371">
        <v>16634.170444378033</v>
      </c>
      <c r="I16" s="1371">
        <v>2266.7927742960314</v>
      </c>
      <c r="J16" s="1370">
        <v>1084.1339149047376</v>
      </c>
      <c r="K16" s="1371">
        <v>768.69198213070138</v>
      </c>
      <c r="L16" s="1371">
        <v>4407.5056466954065</v>
      </c>
      <c r="M16" s="1371">
        <v>181.17465715515158</v>
      </c>
      <c r="N16" s="1371">
        <v>8708.2989751820296</v>
      </c>
      <c r="O16" s="1371">
        <v>25342.46941956006</v>
      </c>
      <c r="P16" s="1372" t="s">
        <v>568</v>
      </c>
      <c r="Q16" s="318"/>
      <c r="R16" s="318"/>
      <c r="S16" s="318"/>
    </row>
    <row r="17" spans="1:19" s="405" customFormat="1" ht="14.25" customHeight="1">
      <c r="A17" s="353">
        <v>2016</v>
      </c>
      <c r="B17" s="573"/>
      <c r="C17" s="1370">
        <v>2808.1265450605624</v>
      </c>
      <c r="D17" s="1370">
        <v>9657.9580489980453</v>
      </c>
      <c r="E17" s="1371">
        <v>1543.2992124664511</v>
      </c>
      <c r="F17" s="1371">
        <v>3124.2201250677854</v>
      </c>
      <c r="G17" s="1371">
        <v>650.68248832766426</v>
      </c>
      <c r="H17" s="1371">
        <v>17784.276419920512</v>
      </c>
      <c r="I17" s="1371">
        <v>2170.6594328236256</v>
      </c>
      <c r="J17" s="1370">
        <v>1316.8800125930354</v>
      </c>
      <c r="K17" s="1371">
        <v>754.59398919997318</v>
      </c>
      <c r="L17" s="1371">
        <v>3946.7296395681483</v>
      </c>
      <c r="M17" s="1371">
        <v>317.25815851613697</v>
      </c>
      <c r="N17" s="1371">
        <v>8506.2012327009215</v>
      </c>
      <c r="O17" s="1371">
        <v>26290.47765262143</v>
      </c>
      <c r="P17" s="1372" t="s">
        <v>568</v>
      </c>
      <c r="Q17" s="318"/>
      <c r="R17" s="318"/>
      <c r="S17" s="318"/>
    </row>
    <row r="18" spans="1:19" s="405" customFormat="1" ht="14.25" customHeight="1">
      <c r="A18" s="353">
        <v>2017</v>
      </c>
      <c r="B18" s="573"/>
      <c r="C18" s="1370">
        <v>2782.4644292720213</v>
      </c>
      <c r="D18" s="1370">
        <v>10523.743100082333</v>
      </c>
      <c r="E18" s="1371">
        <v>1449.1910483419003</v>
      </c>
      <c r="F18" s="1371">
        <v>3422.8719105847936</v>
      </c>
      <c r="G18" s="1371">
        <v>684.43174972046609</v>
      </c>
      <c r="H18" s="1371">
        <v>18862.702238001511</v>
      </c>
      <c r="I18" s="1371">
        <v>2189.6096609167271</v>
      </c>
      <c r="J18" s="1370">
        <v>1567.0330521168528</v>
      </c>
      <c r="K18" s="1371">
        <v>408.67949108830442</v>
      </c>
      <c r="L18" s="1371">
        <v>3433.0369736222387</v>
      </c>
      <c r="M18" s="1371">
        <v>284.45918301779483</v>
      </c>
      <c r="N18" s="1371">
        <v>7882.8183607619176</v>
      </c>
      <c r="O18" s="1371">
        <v>26745.520598763429</v>
      </c>
      <c r="P18" s="1372" t="s">
        <v>568</v>
      </c>
      <c r="Q18" s="318"/>
      <c r="R18" s="318"/>
      <c r="S18" s="318"/>
    </row>
    <row r="19" spans="1:19" s="318" customFormat="1" ht="14.25" customHeight="1">
      <c r="A19" s="836">
        <v>2018</v>
      </c>
      <c r="B19" s="837"/>
      <c r="C19" s="838">
        <v>3298.3922684051067</v>
      </c>
      <c r="D19" s="838">
        <v>10658.32677088996</v>
      </c>
      <c r="E19" s="693">
        <v>1457.8572165731014</v>
      </c>
      <c r="F19" s="693">
        <v>3287.5838046594868</v>
      </c>
      <c r="G19" s="693">
        <v>917.54257493251066</v>
      </c>
      <c r="H19" s="693">
        <v>19619.722635460166</v>
      </c>
      <c r="I19" s="693">
        <v>2411.7194159203059</v>
      </c>
      <c r="J19" s="838">
        <v>1877.0206727024197</v>
      </c>
      <c r="K19" s="693">
        <v>368.46042397555516</v>
      </c>
      <c r="L19" s="693">
        <v>3356.4228835296044</v>
      </c>
      <c r="M19" s="693">
        <v>294.87963241310479</v>
      </c>
      <c r="N19" s="693">
        <v>8308.4730285409896</v>
      </c>
      <c r="O19" s="693">
        <v>27928.195664001156</v>
      </c>
      <c r="P19" s="839" t="s">
        <v>568</v>
      </c>
    </row>
    <row r="20" spans="1:19" s="318" customFormat="1" ht="14.25" customHeight="1">
      <c r="A20" s="836">
        <v>2019</v>
      </c>
      <c r="B20" s="837"/>
      <c r="C20" s="838">
        <v>2648.1251509171325</v>
      </c>
      <c r="D20" s="838">
        <v>12215.44044754835</v>
      </c>
      <c r="E20" s="693">
        <v>1465.4896821406587</v>
      </c>
      <c r="F20" s="693">
        <v>3528.6022478184514</v>
      </c>
      <c r="G20" s="693">
        <v>1091.1179279307084</v>
      </c>
      <c r="H20" s="693">
        <v>20948.745456355307</v>
      </c>
      <c r="I20" s="693">
        <v>5246.9232433291145</v>
      </c>
      <c r="J20" s="838">
        <v>1981.6908049802964</v>
      </c>
      <c r="K20" s="693">
        <v>471.99059004027674</v>
      </c>
      <c r="L20" s="693">
        <v>3197.5152318289965</v>
      </c>
      <c r="M20" s="693">
        <v>235.7177895254012</v>
      </c>
      <c r="N20" s="693">
        <v>11133.887659704085</v>
      </c>
      <c r="O20" s="693">
        <v>32082.633116059391</v>
      </c>
      <c r="P20" s="839" t="s">
        <v>568</v>
      </c>
    </row>
    <row r="21" spans="1:19" s="318" customFormat="1" ht="14.25" customHeight="1">
      <c r="A21" s="836">
        <v>2020</v>
      </c>
      <c r="B21" s="837"/>
      <c r="C21" s="838">
        <v>2816.7169051047181</v>
      </c>
      <c r="D21" s="838">
        <v>13113.569616804331</v>
      </c>
      <c r="E21" s="693">
        <v>1172.6932473231223</v>
      </c>
      <c r="F21" s="693">
        <v>2941.6005236347742</v>
      </c>
      <c r="G21" s="693">
        <v>1308.0551920424421</v>
      </c>
      <c r="H21" s="693">
        <v>21352.655484909385</v>
      </c>
      <c r="I21" s="693">
        <v>4024.0438308358389</v>
      </c>
      <c r="J21" s="838">
        <v>2604.4013560606354</v>
      </c>
      <c r="K21" s="693">
        <v>604.85678452347008</v>
      </c>
      <c r="L21" s="693">
        <v>2718.0570703134777</v>
      </c>
      <c r="M21" s="693">
        <v>307.3380540978518</v>
      </c>
      <c r="N21" s="693">
        <v>10258.677095831274</v>
      </c>
      <c r="O21" s="693">
        <v>31611.382580740654</v>
      </c>
      <c r="P21" s="839" t="s">
        <v>568</v>
      </c>
    </row>
    <row r="22" spans="1:19" s="318" customFormat="1" ht="14.25" customHeight="1">
      <c r="A22" s="1018">
        <v>2021</v>
      </c>
      <c r="B22" s="1373"/>
      <c r="C22" s="1374">
        <v>3245.7588134885691</v>
      </c>
      <c r="D22" s="1374">
        <v>14533.68937072066</v>
      </c>
      <c r="E22" s="1375">
        <v>1086.9578953738028</v>
      </c>
      <c r="F22" s="1375">
        <v>2737.9019001063134</v>
      </c>
      <c r="G22" s="1375">
        <v>1018.0906603466869</v>
      </c>
      <c r="H22" s="1375">
        <v>22622.458640036035</v>
      </c>
      <c r="I22" s="1375">
        <v>5826.2275112204197</v>
      </c>
      <c r="J22" s="1374">
        <v>3314.4066355169757</v>
      </c>
      <c r="K22" s="1375">
        <v>734.85057526395326</v>
      </c>
      <c r="L22" s="1375">
        <v>1837.063740502321</v>
      </c>
      <c r="M22" s="1375">
        <v>219.7144119713642</v>
      </c>
      <c r="N22" s="1375">
        <v>11932.262874475033</v>
      </c>
      <c r="O22" s="1375">
        <v>34554.801514509956</v>
      </c>
      <c r="P22" s="1376" t="s">
        <v>568</v>
      </c>
    </row>
    <row r="23" spans="1:19" s="318" customFormat="1" ht="20.25" customHeight="1">
      <c r="A23" s="836">
        <v>2020</v>
      </c>
      <c r="B23" s="837" t="s">
        <v>214</v>
      </c>
      <c r="C23" s="838">
        <v>2816.7169051047181</v>
      </c>
      <c r="D23" s="838">
        <v>13113.569616804331</v>
      </c>
      <c r="E23" s="693">
        <v>1172.6932473231223</v>
      </c>
      <c r="F23" s="693">
        <v>2941.6005236347742</v>
      </c>
      <c r="G23" s="693">
        <v>1308.0551920424421</v>
      </c>
      <c r="H23" s="693">
        <v>21352.655484909385</v>
      </c>
      <c r="I23" s="693">
        <v>4024.0438308358389</v>
      </c>
      <c r="J23" s="838">
        <v>2604.4013560606354</v>
      </c>
      <c r="K23" s="693">
        <v>604.85678452347008</v>
      </c>
      <c r="L23" s="693">
        <v>2718.0570703134777</v>
      </c>
      <c r="M23" s="693">
        <v>307.3380540978518</v>
      </c>
      <c r="N23" s="693">
        <v>10258.677095831274</v>
      </c>
      <c r="O23" s="693">
        <v>31611.382580740654</v>
      </c>
      <c r="P23" s="839" t="s">
        <v>568</v>
      </c>
    </row>
    <row r="24" spans="1:19" s="318" customFormat="1" ht="21" customHeight="1">
      <c r="A24" s="836">
        <v>2021</v>
      </c>
      <c r="B24" s="837" t="s">
        <v>211</v>
      </c>
      <c r="C24" s="838">
        <v>2690.4360039931971</v>
      </c>
      <c r="D24" s="838">
        <v>13402.337633545094</v>
      </c>
      <c r="E24" s="693">
        <v>1084.5772288657552</v>
      </c>
      <c r="F24" s="693">
        <v>2846.4766642585969</v>
      </c>
      <c r="G24" s="693">
        <v>1315.647113473311</v>
      </c>
      <c r="H24" s="693">
        <v>21339.444543575963</v>
      </c>
      <c r="I24" s="693">
        <v>4204.6924072477459</v>
      </c>
      <c r="J24" s="838">
        <v>2824.0847771915155</v>
      </c>
      <c r="K24" s="693">
        <v>582.16618532743371</v>
      </c>
      <c r="L24" s="693">
        <v>2175.128934980929</v>
      </c>
      <c r="M24" s="693">
        <v>332.95663917371053</v>
      </c>
      <c r="N24" s="693">
        <v>10119.058943921335</v>
      </c>
      <c r="O24" s="693">
        <v>31458.503487497292</v>
      </c>
      <c r="P24" s="839" t="s">
        <v>568</v>
      </c>
    </row>
    <row r="25" spans="1:19" s="318" customFormat="1" ht="14.25" customHeight="1">
      <c r="A25" s="836"/>
      <c r="B25" s="837" t="s">
        <v>212</v>
      </c>
      <c r="C25" s="838">
        <v>2553.1954449853392</v>
      </c>
      <c r="D25" s="838">
        <v>14076.662275288218</v>
      </c>
      <c r="E25" s="693">
        <v>1180.7232532110265</v>
      </c>
      <c r="F25" s="693">
        <v>2919.5775794861852</v>
      </c>
      <c r="G25" s="693">
        <v>1158.0582268209839</v>
      </c>
      <c r="H25" s="693">
        <v>21888.266702931753</v>
      </c>
      <c r="I25" s="693">
        <v>4297.1969746079021</v>
      </c>
      <c r="J25" s="838">
        <v>3388.9200602653168</v>
      </c>
      <c r="K25" s="693">
        <v>592.24442106689912</v>
      </c>
      <c r="L25" s="693">
        <v>2149.0427294532856</v>
      </c>
      <c r="M25" s="693">
        <v>297.37933816482632</v>
      </c>
      <c r="N25" s="693">
        <v>10724.743523558231</v>
      </c>
      <c r="O25" s="693">
        <v>32613.010226489983</v>
      </c>
      <c r="P25" s="839" t="s">
        <v>568</v>
      </c>
    </row>
    <row r="26" spans="1:19" s="318" customFormat="1" ht="14.25" customHeight="1">
      <c r="A26" s="836"/>
      <c r="B26" s="837" t="s">
        <v>213</v>
      </c>
      <c r="C26" s="838">
        <v>2378.2956246016247</v>
      </c>
      <c r="D26" s="838">
        <v>14315.044606783842</v>
      </c>
      <c r="E26" s="693">
        <v>1135.0908444003796</v>
      </c>
      <c r="F26" s="693">
        <v>2557.9664170728656</v>
      </c>
      <c r="G26" s="693">
        <v>957.84353637644733</v>
      </c>
      <c r="H26" s="693">
        <v>21344.24102923516</v>
      </c>
      <c r="I26" s="693">
        <v>5669.0636634607117</v>
      </c>
      <c r="J26" s="838">
        <v>3135.8913282736653</v>
      </c>
      <c r="K26" s="693">
        <v>620.63616749083781</v>
      </c>
      <c r="L26" s="693">
        <v>1808.5420826912591</v>
      </c>
      <c r="M26" s="693">
        <v>302.71622605697871</v>
      </c>
      <c r="N26" s="693">
        <v>11536.829467973452</v>
      </c>
      <c r="O26" s="693">
        <v>32881.040497208611</v>
      </c>
      <c r="P26" s="839" t="s">
        <v>568</v>
      </c>
    </row>
    <row r="27" spans="1:19" s="318" customFormat="1" ht="14.25" customHeight="1">
      <c r="A27" s="836"/>
      <c r="B27" s="837" t="s">
        <v>214</v>
      </c>
      <c r="C27" s="838">
        <v>3245.7588134885691</v>
      </c>
      <c r="D27" s="838">
        <v>14533.68937072066</v>
      </c>
      <c r="E27" s="693">
        <v>1086.9578953738028</v>
      </c>
      <c r="F27" s="693">
        <v>2737.9019001063134</v>
      </c>
      <c r="G27" s="693">
        <v>1018.0906603466869</v>
      </c>
      <c r="H27" s="693">
        <v>22622.458640036035</v>
      </c>
      <c r="I27" s="693">
        <v>5826.2275112204197</v>
      </c>
      <c r="J27" s="838">
        <v>3314.4066355169757</v>
      </c>
      <c r="K27" s="693">
        <v>734.85057526395326</v>
      </c>
      <c r="L27" s="693">
        <v>1837.063740502321</v>
      </c>
      <c r="M27" s="693">
        <v>219.7144119713642</v>
      </c>
      <c r="N27" s="693">
        <v>11932.262874475033</v>
      </c>
      <c r="O27" s="693">
        <v>34554.801514509956</v>
      </c>
      <c r="P27" s="839" t="s">
        <v>568</v>
      </c>
    </row>
    <row r="28" spans="1:19" s="318" customFormat="1" ht="21" customHeight="1">
      <c r="A28" s="836">
        <v>2022</v>
      </c>
      <c r="B28" s="837" t="s">
        <v>211</v>
      </c>
      <c r="C28" s="838">
        <v>3360.6305845023207</v>
      </c>
      <c r="D28" s="838">
        <v>14439.256722491747</v>
      </c>
      <c r="E28" s="693">
        <v>979.42024460120865</v>
      </c>
      <c r="F28" s="693">
        <v>3375.5235691403968</v>
      </c>
      <c r="G28" s="693">
        <v>1303.0951785074669</v>
      </c>
      <c r="H28" s="693">
        <v>23457.92629924314</v>
      </c>
      <c r="I28" s="693">
        <v>5698.9223523776718</v>
      </c>
      <c r="J28" s="838">
        <v>3261.7550444925178</v>
      </c>
      <c r="K28" s="693">
        <v>1005.5205211682796</v>
      </c>
      <c r="L28" s="693">
        <v>532.86089593925135</v>
      </c>
      <c r="M28" s="693">
        <v>195.75745153240138</v>
      </c>
      <c r="N28" s="693">
        <v>10694.856265510121</v>
      </c>
      <c r="O28" s="693">
        <v>34152.782564753266</v>
      </c>
      <c r="P28" s="839" t="s">
        <v>568</v>
      </c>
    </row>
    <row r="29" spans="1:19" s="318" customFormat="1" ht="15">
      <c r="A29" s="836"/>
      <c r="B29" s="837" t="s">
        <v>212</v>
      </c>
      <c r="C29" s="838">
        <v>3609.4401045494697</v>
      </c>
      <c r="D29" s="838">
        <v>14330.364350892138</v>
      </c>
      <c r="E29" s="693">
        <v>969.5018508247224</v>
      </c>
      <c r="F29" s="693">
        <v>3348.4164595189436</v>
      </c>
      <c r="G29" s="693">
        <v>1622.985037533798</v>
      </c>
      <c r="H29" s="693">
        <v>23880.687803319073</v>
      </c>
      <c r="I29" s="693">
        <v>5901.1944046002818</v>
      </c>
      <c r="J29" s="838">
        <v>3850.343864565104</v>
      </c>
      <c r="K29" s="693">
        <v>861.29129223315158</v>
      </c>
      <c r="L29" s="693">
        <v>550.66064149191766</v>
      </c>
      <c r="M29" s="693">
        <v>214.4599850160289</v>
      </c>
      <c r="N29" s="693">
        <v>11377.960187906485</v>
      </c>
      <c r="O29" s="693">
        <v>35258.657991225555</v>
      </c>
      <c r="P29" s="839" t="s">
        <v>568</v>
      </c>
    </row>
    <row r="30" spans="1:19" s="318" customFormat="1" ht="15">
      <c r="A30" s="1018"/>
      <c r="B30" s="1373" t="s">
        <v>213</v>
      </c>
      <c r="C30" s="1374">
        <v>3292.6058150641647</v>
      </c>
      <c r="D30" s="1374">
        <v>14528.926722120545</v>
      </c>
      <c r="E30" s="1375">
        <v>1061.9525856829137</v>
      </c>
      <c r="F30" s="1375">
        <v>3161.3581009288528</v>
      </c>
      <c r="G30" s="1375">
        <v>1834.2246240627633</v>
      </c>
      <c r="H30" s="1375">
        <v>23879.067847859238</v>
      </c>
      <c r="I30" s="1375">
        <v>6012.557766291161</v>
      </c>
      <c r="J30" s="1374">
        <v>3576.7026992511805</v>
      </c>
      <c r="K30" s="1375">
        <v>759.36213833311558</v>
      </c>
      <c r="L30" s="1375">
        <v>565.72303608664333</v>
      </c>
      <c r="M30" s="1375">
        <v>410.06457670545831</v>
      </c>
      <c r="N30" s="1375">
        <v>11324.470216667558</v>
      </c>
      <c r="O30" s="1375">
        <v>35203.558064526806</v>
      </c>
      <c r="P30" s="1376" t="s">
        <v>568</v>
      </c>
    </row>
    <row r="31" spans="1:19" s="318" customFormat="1" ht="20.25" customHeight="1">
      <c r="A31" s="836">
        <v>2021</v>
      </c>
      <c r="B31" s="837" t="s">
        <v>390</v>
      </c>
      <c r="C31" s="838">
        <v>2289.1104418939508</v>
      </c>
      <c r="D31" s="838">
        <v>14261.784975068238</v>
      </c>
      <c r="E31" s="693">
        <v>1109.1453638753778</v>
      </c>
      <c r="F31" s="693">
        <v>2720.9259036266239</v>
      </c>
      <c r="G31" s="693">
        <v>970.05863108839299</v>
      </c>
      <c r="H31" s="693">
        <v>21351.025315552586</v>
      </c>
      <c r="I31" s="693">
        <v>5465.0404063980886</v>
      </c>
      <c r="J31" s="838">
        <v>3252.7158841426667</v>
      </c>
      <c r="K31" s="693">
        <v>691.62424504425258</v>
      </c>
      <c r="L31" s="693">
        <v>1826.2926487296018</v>
      </c>
      <c r="M31" s="693">
        <v>296.41926718151353</v>
      </c>
      <c r="N31" s="693">
        <v>11532.042451496127</v>
      </c>
      <c r="O31" s="693">
        <v>32883.01776704791</v>
      </c>
      <c r="P31" s="839" t="s">
        <v>568</v>
      </c>
    </row>
    <row r="32" spans="1:19" s="318" customFormat="1" ht="14.25" customHeight="1">
      <c r="A32" s="836"/>
      <c r="B32" s="837" t="s">
        <v>391</v>
      </c>
      <c r="C32" s="838">
        <v>2448.8112992089132</v>
      </c>
      <c r="D32" s="838">
        <v>14462.357284772854</v>
      </c>
      <c r="E32" s="693">
        <v>1087.269780662665</v>
      </c>
      <c r="F32" s="693">
        <v>2779.1387070643714</v>
      </c>
      <c r="G32" s="693">
        <v>1104.2831292535038</v>
      </c>
      <c r="H32" s="693">
        <v>21881.860200962306</v>
      </c>
      <c r="I32" s="693">
        <v>5627.3594499758337</v>
      </c>
      <c r="J32" s="838">
        <v>3257.3318387976856</v>
      </c>
      <c r="K32" s="693">
        <v>741.12802698916971</v>
      </c>
      <c r="L32" s="693">
        <v>1831.6415112048562</v>
      </c>
      <c r="M32" s="693">
        <v>219.86494884916644</v>
      </c>
      <c r="N32" s="693">
        <v>11677.325775816711</v>
      </c>
      <c r="O32" s="693">
        <v>33559.185976779016</v>
      </c>
      <c r="P32" s="839" t="s">
        <v>568</v>
      </c>
    </row>
    <row r="33" spans="1:19" s="318" customFormat="1" ht="14.25" customHeight="1">
      <c r="A33" s="836"/>
      <c r="B33" s="837" t="s">
        <v>392</v>
      </c>
      <c r="C33" s="838">
        <v>3245.7588134885691</v>
      </c>
      <c r="D33" s="838">
        <v>14533.68937072066</v>
      </c>
      <c r="E33" s="693">
        <v>1086.9578953738028</v>
      </c>
      <c r="F33" s="693">
        <v>2737.9019001063134</v>
      </c>
      <c r="G33" s="693">
        <v>1018.0906603466869</v>
      </c>
      <c r="H33" s="693">
        <v>22622.458640036035</v>
      </c>
      <c r="I33" s="693">
        <v>5826.2275112204197</v>
      </c>
      <c r="J33" s="838">
        <v>3314.4066355169757</v>
      </c>
      <c r="K33" s="693">
        <v>734.85057526395326</v>
      </c>
      <c r="L33" s="693">
        <v>1837.063740502321</v>
      </c>
      <c r="M33" s="693">
        <v>219.7144119713642</v>
      </c>
      <c r="N33" s="693">
        <v>11932.262874475033</v>
      </c>
      <c r="O33" s="693">
        <v>34554.801514509956</v>
      </c>
      <c r="P33" s="839" t="s">
        <v>568</v>
      </c>
    </row>
    <row r="34" spans="1:19" s="318" customFormat="1" ht="21" customHeight="1">
      <c r="A34" s="836">
        <v>2022</v>
      </c>
      <c r="B34" s="837" t="s">
        <v>393</v>
      </c>
      <c r="C34" s="838">
        <v>3101.2523438390635</v>
      </c>
      <c r="D34" s="838">
        <v>14481.983298399748</v>
      </c>
      <c r="E34" s="693">
        <v>1072.0854437022081</v>
      </c>
      <c r="F34" s="693">
        <v>2755.4317730535813</v>
      </c>
      <c r="G34" s="693">
        <v>1020.7093621262021</v>
      </c>
      <c r="H34" s="693">
        <v>22431.462221120801</v>
      </c>
      <c r="I34" s="693">
        <v>5922.2593726910827</v>
      </c>
      <c r="J34" s="838">
        <v>2783.7107672949905</v>
      </c>
      <c r="K34" s="693">
        <v>963.70608848839481</v>
      </c>
      <c r="L34" s="693">
        <v>1842.9093587877437</v>
      </c>
      <c r="M34" s="693">
        <v>235.81043693086957</v>
      </c>
      <c r="N34" s="693">
        <v>11748.376024193083</v>
      </c>
      <c r="O34" s="693">
        <v>34179.858245313881</v>
      </c>
      <c r="P34" s="839" t="s">
        <v>568</v>
      </c>
    </row>
    <row r="35" spans="1:19" s="318" customFormat="1" ht="16.5" customHeight="1">
      <c r="A35" s="836"/>
      <c r="B35" s="837" t="s">
        <v>394</v>
      </c>
      <c r="C35" s="838">
        <v>3208.1781495108908</v>
      </c>
      <c r="D35" s="838">
        <v>14839.96750394282</v>
      </c>
      <c r="E35" s="693">
        <v>998.91756810054346</v>
      </c>
      <c r="F35" s="693">
        <v>3048.1527126865158</v>
      </c>
      <c r="G35" s="693">
        <v>1274.6395706630606</v>
      </c>
      <c r="H35" s="693">
        <v>23369.875504903826</v>
      </c>
      <c r="I35" s="693">
        <v>5408.2742215916887</v>
      </c>
      <c r="J35" s="838">
        <v>3297.4067083461746</v>
      </c>
      <c r="K35" s="693">
        <v>815.51601598158595</v>
      </c>
      <c r="L35" s="693">
        <v>1848.0808533179761</v>
      </c>
      <c r="M35" s="693">
        <v>195.67206960126975</v>
      </c>
      <c r="N35" s="693">
        <v>11564.959868838696</v>
      </c>
      <c r="O35" s="693">
        <v>34934.87537374143</v>
      </c>
      <c r="P35" s="839" t="s">
        <v>568</v>
      </c>
    </row>
    <row r="36" spans="1:19" s="318" customFormat="1" ht="16.5" customHeight="1">
      <c r="A36" s="836"/>
      <c r="B36" s="837" t="s">
        <v>383</v>
      </c>
      <c r="C36" s="838">
        <v>3360.6305845023207</v>
      </c>
      <c r="D36" s="838">
        <v>14439.256722491747</v>
      </c>
      <c r="E36" s="693">
        <v>979.42024460120865</v>
      </c>
      <c r="F36" s="693">
        <v>3375.5235691403968</v>
      </c>
      <c r="G36" s="693">
        <v>1303.0951785074669</v>
      </c>
      <c r="H36" s="693">
        <v>23457.92629924314</v>
      </c>
      <c r="I36" s="693">
        <v>5698.9223523776718</v>
      </c>
      <c r="J36" s="838">
        <v>3261.7550444925178</v>
      </c>
      <c r="K36" s="693">
        <v>1005.5205211682796</v>
      </c>
      <c r="L36" s="693">
        <v>532.86089593925135</v>
      </c>
      <c r="M36" s="693">
        <v>195.75745153240138</v>
      </c>
      <c r="N36" s="693">
        <v>10694.856265510121</v>
      </c>
      <c r="O36" s="693">
        <v>34152.782564753266</v>
      </c>
      <c r="P36" s="839" t="s">
        <v>568</v>
      </c>
    </row>
    <row r="37" spans="1:19" s="318" customFormat="1" ht="16.5" customHeight="1">
      <c r="A37" s="836"/>
      <c r="B37" s="837" t="s">
        <v>384</v>
      </c>
      <c r="C37" s="838">
        <v>3628.867720844305</v>
      </c>
      <c r="D37" s="838">
        <v>14467.379795705359</v>
      </c>
      <c r="E37" s="693">
        <v>973.79312397320689</v>
      </c>
      <c r="F37" s="693">
        <v>3290.3313683993733</v>
      </c>
      <c r="G37" s="693">
        <v>1393.5463482899365</v>
      </c>
      <c r="H37" s="693">
        <v>23753.918357212176</v>
      </c>
      <c r="I37" s="693">
        <v>5828.1376161883854</v>
      </c>
      <c r="J37" s="838">
        <v>3697.7604258056717</v>
      </c>
      <c r="K37" s="693">
        <v>981.5869369728664</v>
      </c>
      <c r="L37" s="693">
        <v>537.92470874060655</v>
      </c>
      <c r="M37" s="693">
        <v>236.2898754838223</v>
      </c>
      <c r="N37" s="693">
        <v>11281.679563191352</v>
      </c>
      <c r="O37" s="693">
        <v>35035.597920403532</v>
      </c>
      <c r="P37" s="839" t="s">
        <v>568</v>
      </c>
      <c r="Q37" s="861">
        <v>0</v>
      </c>
      <c r="R37" s="861">
        <v>0</v>
      </c>
      <c r="S37" s="861">
        <v>0</v>
      </c>
    </row>
    <row r="38" spans="1:19" s="318" customFormat="1" ht="16.5" customHeight="1">
      <c r="A38" s="836"/>
      <c r="B38" s="837" t="s">
        <v>385</v>
      </c>
      <c r="C38" s="838">
        <v>3610.5986980570624</v>
      </c>
      <c r="D38" s="838">
        <v>14546.547702877218</v>
      </c>
      <c r="E38" s="693">
        <v>953.91318275307412</v>
      </c>
      <c r="F38" s="693">
        <v>3332.1099745737915</v>
      </c>
      <c r="G38" s="693">
        <v>1617.9545652336585</v>
      </c>
      <c r="H38" s="693">
        <v>24061.124061244805</v>
      </c>
      <c r="I38" s="693">
        <v>5910.1262573144004</v>
      </c>
      <c r="J38" s="838">
        <v>3698.0825049365963</v>
      </c>
      <c r="K38" s="693">
        <v>834.5721867440227</v>
      </c>
      <c r="L38" s="693">
        <v>546.21998871818084</v>
      </c>
      <c r="M38" s="693">
        <v>217.02587438935126</v>
      </c>
      <c r="N38" s="693">
        <v>11206.026812102551</v>
      </c>
      <c r="O38" s="693">
        <v>35267.140873347351</v>
      </c>
      <c r="P38" s="839" t="s">
        <v>568</v>
      </c>
      <c r="Q38" s="861">
        <v>0</v>
      </c>
      <c r="R38" s="861">
        <v>-3.4106051316484809E-13</v>
      </c>
      <c r="S38" s="861">
        <v>0</v>
      </c>
    </row>
    <row r="39" spans="1:19" s="318" customFormat="1" ht="16.5" customHeight="1">
      <c r="A39" s="836"/>
      <c r="B39" s="837" t="s">
        <v>386</v>
      </c>
      <c r="C39" s="838">
        <v>3609.4401045494697</v>
      </c>
      <c r="D39" s="838">
        <v>14330.364350892138</v>
      </c>
      <c r="E39" s="693">
        <v>969.5018508247224</v>
      </c>
      <c r="F39" s="693">
        <v>3348.4164595189436</v>
      </c>
      <c r="G39" s="693">
        <v>1622.985037533798</v>
      </c>
      <c r="H39" s="693">
        <v>23880.687803319073</v>
      </c>
      <c r="I39" s="693">
        <v>5901.1944046002818</v>
      </c>
      <c r="J39" s="838">
        <v>3850.343864565104</v>
      </c>
      <c r="K39" s="693">
        <v>861.29129223315158</v>
      </c>
      <c r="L39" s="693">
        <v>550.66064149191766</v>
      </c>
      <c r="M39" s="693">
        <v>214.4599850160289</v>
      </c>
      <c r="N39" s="693">
        <v>11377.960187906485</v>
      </c>
      <c r="O39" s="693">
        <v>35258.657991225555</v>
      </c>
      <c r="P39" s="839" t="s">
        <v>568</v>
      </c>
      <c r="Q39" s="861">
        <v>0</v>
      </c>
      <c r="R39" s="861">
        <v>0</v>
      </c>
      <c r="S39" s="861">
        <v>0</v>
      </c>
    </row>
    <row r="40" spans="1:19" s="318" customFormat="1" ht="16.5" customHeight="1">
      <c r="A40" s="836"/>
      <c r="B40" s="837" t="s">
        <v>387</v>
      </c>
      <c r="C40" s="838">
        <v>3348.9920701936699</v>
      </c>
      <c r="D40" s="838">
        <v>14718.362776285681</v>
      </c>
      <c r="E40" s="693">
        <v>1011.8664472946157</v>
      </c>
      <c r="F40" s="693">
        <v>3250.1136826016768</v>
      </c>
      <c r="G40" s="693">
        <v>1602.5405542167321</v>
      </c>
      <c r="H40" s="693">
        <v>23931.875530592377</v>
      </c>
      <c r="I40" s="693">
        <v>5963.7069624795786</v>
      </c>
      <c r="J40" s="838">
        <v>4023.3964198149588</v>
      </c>
      <c r="K40" s="693">
        <v>895.15686594845761</v>
      </c>
      <c r="L40" s="693">
        <v>556.3469665677012</v>
      </c>
      <c r="M40" s="693">
        <v>240.84564413476278</v>
      </c>
      <c r="N40" s="693">
        <v>11679.44285894546</v>
      </c>
      <c r="O40" s="693">
        <v>35611.328389537834</v>
      </c>
      <c r="P40" s="839" t="s">
        <v>568</v>
      </c>
      <c r="Q40" s="861">
        <v>2.2737367544323206E-12</v>
      </c>
      <c r="R40" s="861">
        <v>-2.8421709430404007E-13</v>
      </c>
      <c r="S40" s="861">
        <v>0</v>
      </c>
    </row>
    <row r="41" spans="1:19" s="318" customFormat="1" ht="16.5" customHeight="1">
      <c r="A41" s="836"/>
      <c r="B41" s="837" t="s">
        <v>388</v>
      </c>
      <c r="C41" s="838">
        <v>3282.036678033</v>
      </c>
      <c r="D41" s="838">
        <v>14422.863254642221</v>
      </c>
      <c r="E41" s="693">
        <v>1010.8360257254673</v>
      </c>
      <c r="F41" s="693">
        <v>3271.4875733200388</v>
      </c>
      <c r="G41" s="693">
        <v>1472.4382297335947</v>
      </c>
      <c r="H41" s="693">
        <v>23459.631761454326</v>
      </c>
      <c r="I41" s="693">
        <v>5965.335054667923</v>
      </c>
      <c r="J41" s="838">
        <v>3985.1688220997794</v>
      </c>
      <c r="K41" s="693">
        <v>798.67627356493722</v>
      </c>
      <c r="L41" s="693">
        <v>561.43581002966084</v>
      </c>
      <c r="M41" s="693">
        <v>327.99607952483035</v>
      </c>
      <c r="N41" s="693">
        <v>11638.63203988713</v>
      </c>
      <c r="O41" s="693">
        <v>35098.213801341459</v>
      </c>
      <c r="P41" s="839" t="s">
        <v>568</v>
      </c>
      <c r="Q41" s="861">
        <v>0</v>
      </c>
      <c r="R41" s="861">
        <v>0</v>
      </c>
      <c r="S41" s="861">
        <v>0</v>
      </c>
    </row>
    <row r="42" spans="1:19" s="318" customFormat="1" ht="16.5" customHeight="1">
      <c r="A42" s="836"/>
      <c r="B42" s="837" t="s">
        <v>389</v>
      </c>
      <c r="C42" s="838">
        <v>3292.6058150641647</v>
      </c>
      <c r="D42" s="838">
        <v>14528.926722120545</v>
      </c>
      <c r="E42" s="693">
        <v>1061.9525856829137</v>
      </c>
      <c r="F42" s="693">
        <v>3161.3581009288528</v>
      </c>
      <c r="G42" s="693">
        <v>1834.2246240627633</v>
      </c>
      <c r="H42" s="693">
        <v>23879.067847859238</v>
      </c>
      <c r="I42" s="693">
        <v>6012.557766291161</v>
      </c>
      <c r="J42" s="838">
        <v>3576.7026992511805</v>
      </c>
      <c r="K42" s="693">
        <v>759.36213833311558</v>
      </c>
      <c r="L42" s="693">
        <v>565.72303608664333</v>
      </c>
      <c r="M42" s="693">
        <v>410.06457670545831</v>
      </c>
      <c r="N42" s="693">
        <v>11324.470216667558</v>
      </c>
      <c r="O42" s="693">
        <v>35203.558064526806</v>
      </c>
      <c r="P42" s="839" t="s">
        <v>568</v>
      </c>
      <c r="Q42" s="861">
        <v>0</v>
      </c>
      <c r="R42" s="861">
        <v>0</v>
      </c>
      <c r="S42" s="861">
        <v>0</v>
      </c>
    </row>
    <row r="43" spans="1:19" s="318" customFormat="1" ht="16.5" customHeight="1">
      <c r="A43" s="836"/>
      <c r="B43" s="837" t="s">
        <v>390</v>
      </c>
      <c r="C43" s="838">
        <v>3657.8091972961229</v>
      </c>
      <c r="D43" s="838">
        <v>14221.762374349595</v>
      </c>
      <c r="E43" s="693">
        <v>971.18874443823358</v>
      </c>
      <c r="F43" s="693">
        <v>3414.2573727015515</v>
      </c>
      <c r="G43" s="693">
        <v>1605.8244597292589</v>
      </c>
      <c r="H43" s="693">
        <v>23870.862148514763</v>
      </c>
      <c r="I43" s="693">
        <v>6029.676783170944</v>
      </c>
      <c r="J43" s="838">
        <v>3007.9208954054648</v>
      </c>
      <c r="K43" s="693">
        <v>722.16676674991504</v>
      </c>
      <c r="L43" s="693">
        <v>570.65467846614638</v>
      </c>
      <c r="M43" s="693">
        <v>502.42756011108031</v>
      </c>
      <c r="N43" s="693">
        <v>10832.85668390355</v>
      </c>
      <c r="O43" s="693">
        <v>34703.758832418316</v>
      </c>
      <c r="P43" s="839" t="s">
        <v>568</v>
      </c>
      <c r="Q43" s="861">
        <v>2.9558577807620168E-12</v>
      </c>
      <c r="R43" s="861">
        <v>0</v>
      </c>
      <c r="S43" s="861">
        <v>0</v>
      </c>
    </row>
    <row r="44" spans="1:19" ht="19.5" customHeight="1">
      <c r="A44" s="377" t="s">
        <v>907</v>
      </c>
      <c r="B44" s="217"/>
      <c r="C44" s="217"/>
      <c r="D44" s="217"/>
      <c r="E44" s="217"/>
      <c r="F44" s="217"/>
      <c r="G44" s="217"/>
      <c r="H44" s="217"/>
      <c r="I44" s="217"/>
      <c r="J44" s="217"/>
      <c r="K44" s="217"/>
      <c r="L44" s="217"/>
      <c r="M44" s="217"/>
      <c r="N44" s="217"/>
      <c r="O44" s="804"/>
      <c r="P44" s="804" t="s">
        <v>908</v>
      </c>
    </row>
    <row r="45" spans="1:19" ht="14.25">
      <c r="A45" s="378" t="s">
        <v>909</v>
      </c>
      <c r="J45" s="857"/>
      <c r="O45" s="819"/>
      <c r="P45" s="819" t="s">
        <v>910</v>
      </c>
    </row>
    <row r="46" spans="1:19">
      <c r="A46" s="378" t="s">
        <v>911</v>
      </c>
      <c r="O46" s="819"/>
      <c r="P46" s="819" t="s">
        <v>912</v>
      </c>
    </row>
    <row r="48" spans="1:19">
      <c r="A48" s="379" t="s">
        <v>950</v>
      </c>
      <c r="B48" s="3"/>
      <c r="C48" s="3"/>
      <c r="D48" s="3"/>
      <c r="E48" s="3"/>
      <c r="F48" s="3"/>
      <c r="G48" s="3"/>
      <c r="H48" s="3"/>
      <c r="I48" s="3"/>
      <c r="J48" s="3"/>
      <c r="K48" s="3"/>
      <c r="L48" s="3"/>
      <c r="M48" s="3"/>
      <c r="N48" s="3"/>
      <c r="O48" s="3"/>
      <c r="P48" s="3"/>
    </row>
  </sheetData>
  <phoneticPr fontId="31" type="noConversion"/>
  <printOptions horizontalCentered="1" verticalCentered="1"/>
  <pageMargins left="0" right="0" top="0" bottom="0" header="0.5" footer="0.5"/>
  <pageSetup paperSize="9" scale="73" orientation="landscape"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6"/>
  <dimension ref="A1:U47"/>
  <sheetViews>
    <sheetView zoomScale="85" zoomScaleNormal="85" workbookViewId="0">
      <pane ySplit="12" topLeftCell="A34" activePane="bottomLeft" state="frozen"/>
      <selection sqref="A1:XFD1048576"/>
      <selection pane="bottomLeft" sqref="A1:XFD1048576"/>
    </sheetView>
  </sheetViews>
  <sheetFormatPr defaultColWidth="9.140625" defaultRowHeight="12.75"/>
  <cols>
    <col min="1" max="2" width="9.7109375" style="378" customWidth="1"/>
    <col min="3" max="3" width="12.7109375" style="378" customWidth="1"/>
    <col min="4" max="4" width="10.28515625" style="378" customWidth="1"/>
    <col min="5" max="5" width="12.7109375" style="378" customWidth="1"/>
    <col min="6" max="6" width="11.7109375" style="378" customWidth="1"/>
    <col min="7" max="8" width="10.7109375" style="378" customWidth="1"/>
    <col min="9" max="9" width="10.28515625" style="378" customWidth="1"/>
    <col min="10" max="10" width="11.85546875" style="378" customWidth="1"/>
    <col min="11" max="11" width="12.7109375" style="378" customWidth="1"/>
    <col min="12" max="12" width="10.28515625" style="378" customWidth="1"/>
    <col min="13" max="13" width="12.7109375" style="378" customWidth="1"/>
    <col min="14" max="14" width="11.7109375" style="378" customWidth="1"/>
    <col min="15" max="16" width="10.7109375" style="378" customWidth="1"/>
    <col min="17" max="17" width="10.28515625" style="378" customWidth="1"/>
    <col min="18" max="18" width="8.28515625" style="378" customWidth="1"/>
    <col min="19" max="16384" width="9.140625" style="378"/>
  </cols>
  <sheetData>
    <row r="1" spans="1:21" ht="18">
      <c r="A1" s="274" t="s">
        <v>1727</v>
      </c>
      <c r="B1" s="1348"/>
      <c r="C1" s="1348"/>
      <c r="D1" s="1348"/>
      <c r="E1" s="1348"/>
      <c r="F1" s="1348"/>
      <c r="G1" s="1348"/>
      <c r="H1" s="1348"/>
      <c r="I1" s="1348"/>
      <c r="J1" s="1348"/>
      <c r="K1" s="1348"/>
      <c r="L1" s="1348"/>
      <c r="M1" s="1348"/>
      <c r="N1" s="1348"/>
      <c r="O1" s="1348"/>
      <c r="P1" s="1348"/>
      <c r="Q1" s="1348"/>
    </row>
    <row r="2" spans="1:21" ht="18">
      <c r="A2" s="1358" t="s">
        <v>951</v>
      </c>
      <c r="B2" s="1348"/>
      <c r="C2" s="1348"/>
      <c r="D2" s="1348"/>
      <c r="E2" s="1348"/>
      <c r="F2" s="1348"/>
      <c r="G2" s="1348"/>
      <c r="H2" s="1348"/>
      <c r="I2" s="1348"/>
      <c r="J2" s="1348"/>
      <c r="K2" s="1348"/>
      <c r="L2" s="1348"/>
      <c r="M2" s="1348"/>
      <c r="N2" s="1348"/>
      <c r="O2" s="1348"/>
      <c r="P2" s="1348"/>
      <c r="Q2" s="1348"/>
    </row>
    <row r="3" spans="1:21" ht="18">
      <c r="A3" s="1349" t="s">
        <v>952</v>
      </c>
      <c r="B3" s="1348"/>
      <c r="C3" s="1348"/>
      <c r="D3" s="1348"/>
      <c r="E3" s="1348"/>
      <c r="F3" s="1348"/>
      <c r="G3" s="1348"/>
      <c r="H3" s="1348"/>
      <c r="I3" s="1348"/>
      <c r="J3" s="1348"/>
      <c r="K3" s="1348"/>
      <c r="L3" s="1348"/>
      <c r="M3" s="1348"/>
      <c r="N3" s="1348"/>
      <c r="O3" s="379"/>
      <c r="P3" s="1348"/>
      <c r="Q3" s="1348"/>
    </row>
    <row r="4" spans="1:21" s="303" customFormat="1" ht="14.25">
      <c r="A4" s="303" t="s">
        <v>684</v>
      </c>
      <c r="B4" s="316"/>
      <c r="Q4" s="1350" t="s">
        <v>685</v>
      </c>
    </row>
    <row r="5" spans="1:21" s="303" customFormat="1" ht="14.25" hidden="1">
      <c r="B5" s="316"/>
      <c r="Q5" s="1350"/>
    </row>
    <row r="6" spans="1:21" s="303" customFormat="1" ht="14.25" hidden="1">
      <c r="B6" s="316"/>
      <c r="Q6" s="1350"/>
    </row>
    <row r="7" spans="1:21" s="303" customFormat="1" ht="14.25" hidden="1">
      <c r="B7" s="316"/>
      <c r="Q7" s="1350"/>
    </row>
    <row r="8" spans="1:21" s="158" customFormat="1" ht="23.85" customHeight="1">
      <c r="A8" s="168"/>
      <c r="B8" s="156"/>
      <c r="C8" s="358" t="s">
        <v>341</v>
      </c>
      <c r="D8" s="171"/>
      <c r="E8" s="178"/>
      <c r="F8" s="178"/>
      <c r="G8" s="178"/>
      <c r="H8" s="157"/>
      <c r="I8" s="359" t="s">
        <v>342</v>
      </c>
      <c r="J8" s="360"/>
      <c r="K8" s="358" t="s">
        <v>343</v>
      </c>
      <c r="L8" s="171"/>
      <c r="M8" s="178"/>
      <c r="N8" s="178"/>
      <c r="O8" s="178"/>
      <c r="P8" s="157"/>
      <c r="Q8" s="361" t="s">
        <v>344</v>
      </c>
    </row>
    <row r="9" spans="1:21" s="173" customFormat="1" ht="18" customHeight="1">
      <c r="A9" s="172"/>
      <c r="C9" s="188" t="s">
        <v>705</v>
      </c>
      <c r="D9" s="179" t="s">
        <v>816</v>
      </c>
      <c r="E9" s="174" t="s">
        <v>817</v>
      </c>
      <c r="F9" s="163"/>
      <c r="G9" s="174" t="s">
        <v>818</v>
      </c>
      <c r="H9" s="163"/>
      <c r="I9" s="174"/>
      <c r="J9" s="190"/>
      <c r="K9" s="179" t="s">
        <v>705</v>
      </c>
      <c r="L9" s="179" t="s">
        <v>816</v>
      </c>
      <c r="M9" s="174" t="s">
        <v>817</v>
      </c>
      <c r="N9" s="163"/>
      <c r="O9" s="174" t="s">
        <v>818</v>
      </c>
      <c r="P9" s="163"/>
      <c r="Q9" s="174"/>
    </row>
    <row r="10" spans="1:21" s="173" customFormat="1" ht="18" customHeight="1">
      <c r="A10" s="160" t="s">
        <v>349</v>
      </c>
      <c r="B10" s="162"/>
      <c r="C10" s="179" t="s">
        <v>819</v>
      </c>
      <c r="D10" s="179" t="s">
        <v>820</v>
      </c>
      <c r="E10" s="174" t="s">
        <v>456</v>
      </c>
      <c r="F10" s="159" t="s">
        <v>821</v>
      </c>
      <c r="G10" s="174" t="s">
        <v>822</v>
      </c>
      <c r="H10" s="174" t="s">
        <v>823</v>
      </c>
      <c r="I10" s="174" t="s">
        <v>362</v>
      </c>
      <c r="J10" s="190" t="s">
        <v>352</v>
      </c>
      <c r="K10" s="179" t="s">
        <v>819</v>
      </c>
      <c r="L10" s="179" t="s">
        <v>820</v>
      </c>
      <c r="M10" s="174" t="s">
        <v>456</v>
      </c>
      <c r="N10" s="159" t="s">
        <v>821</v>
      </c>
      <c r="O10" s="174" t="s">
        <v>822</v>
      </c>
      <c r="P10" s="174" t="s">
        <v>823</v>
      </c>
      <c r="Q10" s="174" t="s">
        <v>362</v>
      </c>
    </row>
    <row r="11" spans="1:21" s="161" customFormat="1" ht="18" customHeight="1">
      <c r="A11" s="175" t="s">
        <v>357</v>
      </c>
      <c r="B11" s="162"/>
      <c r="C11" s="251" t="s">
        <v>824</v>
      </c>
      <c r="D11" s="253" t="s">
        <v>825</v>
      </c>
      <c r="E11" s="254" t="s">
        <v>826</v>
      </c>
      <c r="F11" s="255" t="s">
        <v>827</v>
      </c>
      <c r="G11" s="255" t="s">
        <v>828</v>
      </c>
      <c r="H11" s="255" t="s">
        <v>829</v>
      </c>
      <c r="I11" s="255" t="s">
        <v>370</v>
      </c>
      <c r="J11" s="256" t="s">
        <v>363</v>
      </c>
      <c r="K11" s="251" t="s">
        <v>824</v>
      </c>
      <c r="L11" s="253" t="s">
        <v>825</v>
      </c>
      <c r="M11" s="257" t="s">
        <v>826</v>
      </c>
      <c r="N11" s="255" t="s">
        <v>827</v>
      </c>
      <c r="O11" s="255" t="s">
        <v>828</v>
      </c>
      <c r="P11" s="255" t="s">
        <v>829</v>
      </c>
      <c r="Q11" s="255" t="s">
        <v>370</v>
      </c>
    </row>
    <row r="12" spans="1:21" s="161" customFormat="1" ht="18" customHeight="1">
      <c r="A12" s="176"/>
      <c r="B12" s="167"/>
      <c r="C12" s="252" t="s">
        <v>830</v>
      </c>
      <c r="D12" s="252"/>
      <c r="E12" s="258" t="s">
        <v>831</v>
      </c>
      <c r="F12" s="259" t="s">
        <v>718</v>
      </c>
      <c r="G12" s="259" t="s">
        <v>832</v>
      </c>
      <c r="H12" s="259"/>
      <c r="I12" s="259"/>
      <c r="J12" s="260"/>
      <c r="K12" s="252" t="s">
        <v>830</v>
      </c>
      <c r="L12" s="252"/>
      <c r="M12" s="259" t="s">
        <v>831</v>
      </c>
      <c r="N12" s="259" t="s">
        <v>718</v>
      </c>
      <c r="O12" s="259" t="s">
        <v>832</v>
      </c>
      <c r="P12" s="259"/>
      <c r="Q12" s="259"/>
    </row>
    <row r="13" spans="1:21" s="177" customFormat="1" ht="27" customHeight="1">
      <c r="A13" s="976">
        <v>2012</v>
      </c>
      <c r="B13" s="977"/>
      <c r="C13" s="382">
        <v>12823.464713049103</v>
      </c>
      <c r="D13" s="382">
        <v>3561.92344518338</v>
      </c>
      <c r="E13" s="383">
        <v>1120.1094937887904</v>
      </c>
      <c r="F13" s="383">
        <v>4702.6693501437403</v>
      </c>
      <c r="G13" s="383">
        <v>2488.0569189913999</v>
      </c>
      <c r="H13" s="383">
        <v>678.51614162257965</v>
      </c>
      <c r="I13" s="383">
        <v>187.22533175638299</v>
      </c>
      <c r="J13" s="698">
        <v>25561.965394535378</v>
      </c>
      <c r="K13" s="383">
        <v>13662.365119926761</v>
      </c>
      <c r="L13" s="383">
        <v>7252.9189204208506</v>
      </c>
      <c r="M13" s="383">
        <v>754.64876618251265</v>
      </c>
      <c r="N13" s="383">
        <v>1152.9441688586012</v>
      </c>
      <c r="O13" s="383">
        <v>1885.8323114451246</v>
      </c>
      <c r="P13" s="383">
        <v>808.75137506159581</v>
      </c>
      <c r="Q13" s="383">
        <v>44.64406644457447</v>
      </c>
      <c r="R13" s="349"/>
      <c r="S13" s="349"/>
      <c r="T13" s="1352"/>
    </row>
    <row r="14" spans="1:21" s="1352" customFormat="1" ht="18" customHeight="1">
      <c r="A14" s="976">
        <v>2013</v>
      </c>
      <c r="B14" s="977"/>
      <c r="C14" s="382">
        <v>13482.703017782689</v>
      </c>
      <c r="D14" s="382">
        <v>3704.3398794683235</v>
      </c>
      <c r="E14" s="383">
        <v>1126.7348803997966</v>
      </c>
      <c r="F14" s="383">
        <v>1317.9667559395509</v>
      </c>
      <c r="G14" s="383">
        <v>2760.3540758914787</v>
      </c>
      <c r="H14" s="383">
        <v>678.32267716340425</v>
      </c>
      <c r="I14" s="383">
        <v>228.32630511226861</v>
      </c>
      <c r="J14" s="698">
        <v>23298.797591757513</v>
      </c>
      <c r="K14" s="382">
        <v>14263.694857262866</v>
      </c>
      <c r="L14" s="382">
        <v>6845.8169449275092</v>
      </c>
      <c r="M14" s="383">
        <v>804.96053089434713</v>
      </c>
      <c r="N14" s="383">
        <v>165.89944873561717</v>
      </c>
      <c r="O14" s="383">
        <v>593.04011286215086</v>
      </c>
      <c r="P14" s="383">
        <v>612.74830366858146</v>
      </c>
      <c r="Q14" s="383">
        <v>12.513268191489363</v>
      </c>
      <c r="R14" s="349"/>
      <c r="S14" s="349"/>
      <c r="U14" s="177"/>
    </row>
    <row r="15" spans="1:21" s="1352" customFormat="1" ht="18" customHeight="1">
      <c r="A15" s="976">
        <v>2014</v>
      </c>
      <c r="B15" s="977"/>
      <c r="C15" s="382">
        <v>14417.114434242487</v>
      </c>
      <c r="D15" s="382">
        <v>3933.4608795154618</v>
      </c>
      <c r="E15" s="383">
        <v>1408.6169976720334</v>
      </c>
      <c r="F15" s="383">
        <v>1383.4240659786788</v>
      </c>
      <c r="G15" s="383">
        <v>2785.8885765274581</v>
      </c>
      <c r="H15" s="383">
        <v>680.0168899871278</v>
      </c>
      <c r="I15" s="383">
        <v>286.47483594608667</v>
      </c>
      <c r="J15" s="698">
        <v>24894.996679869331</v>
      </c>
      <c r="K15" s="382">
        <v>15896.04321759835</v>
      </c>
      <c r="L15" s="382">
        <v>6410.7797838939641</v>
      </c>
      <c r="M15" s="383">
        <v>977.30795578634718</v>
      </c>
      <c r="N15" s="383">
        <v>267.63876857448645</v>
      </c>
      <c r="O15" s="383">
        <v>765.52221809165815</v>
      </c>
      <c r="P15" s="383">
        <v>520.81194642360185</v>
      </c>
      <c r="Q15" s="383">
        <v>57.004542459874997</v>
      </c>
      <c r="R15" s="349"/>
      <c r="S15" s="349"/>
      <c r="U15" s="177"/>
    </row>
    <row r="16" spans="1:21" s="1352" customFormat="1" ht="18" customHeight="1">
      <c r="A16" s="976">
        <v>2015</v>
      </c>
      <c r="B16" s="977"/>
      <c r="C16" s="382">
        <v>15727.796240389836</v>
      </c>
      <c r="D16" s="382">
        <v>3684.9441993672572</v>
      </c>
      <c r="E16" s="383">
        <v>1289.4603344094792</v>
      </c>
      <c r="F16" s="383">
        <v>1357.9455028476268</v>
      </c>
      <c r="G16" s="383">
        <v>2368.5045316550686</v>
      </c>
      <c r="H16" s="383">
        <v>676.87388958059205</v>
      </c>
      <c r="I16" s="383">
        <v>236.96956641297871</v>
      </c>
      <c r="J16" s="698">
        <v>25342.544264662836</v>
      </c>
      <c r="K16" s="382">
        <v>16634.224413255884</v>
      </c>
      <c r="L16" s="382">
        <v>6093.1002848696799</v>
      </c>
      <c r="M16" s="383">
        <v>987.82846882569106</v>
      </c>
      <c r="N16" s="383">
        <v>252.80119631132192</v>
      </c>
      <c r="O16" s="383">
        <v>811.66814853010078</v>
      </c>
      <c r="P16" s="383">
        <v>504.05510087412767</v>
      </c>
      <c r="Q16" s="383">
        <v>58.76759072630319</v>
      </c>
      <c r="R16" s="349"/>
      <c r="S16" s="349"/>
      <c r="U16" s="177"/>
    </row>
    <row r="17" spans="1:21" s="1352" customFormat="1" ht="18" customHeight="1">
      <c r="A17" s="976">
        <v>2016</v>
      </c>
      <c r="B17" s="977"/>
      <c r="C17" s="382">
        <v>16915.870636761112</v>
      </c>
      <c r="D17" s="382">
        <v>3738.7233965944033</v>
      </c>
      <c r="E17" s="383">
        <v>1290.7583252354243</v>
      </c>
      <c r="F17" s="383">
        <v>1341.7605968333933</v>
      </c>
      <c r="G17" s="383">
        <v>2122.1617363697142</v>
      </c>
      <c r="H17" s="383">
        <v>612.86765593321309</v>
      </c>
      <c r="I17" s="383">
        <v>268.156070656476</v>
      </c>
      <c r="J17" s="698">
        <v>26290.458418383736</v>
      </c>
      <c r="K17" s="382">
        <v>17784.335360812427</v>
      </c>
      <c r="L17" s="382">
        <v>5862.603460448001</v>
      </c>
      <c r="M17" s="383">
        <v>949.36712528992302</v>
      </c>
      <c r="N17" s="383">
        <v>256.27209994279195</v>
      </c>
      <c r="O17" s="383">
        <v>870.09117818337154</v>
      </c>
      <c r="P17" s="383">
        <v>515.46360070008632</v>
      </c>
      <c r="Q17" s="383">
        <v>52.277521783043696</v>
      </c>
      <c r="R17" s="349"/>
      <c r="S17" s="349"/>
      <c r="U17" s="177"/>
    </row>
    <row r="18" spans="1:21" s="1352" customFormat="1" ht="18" customHeight="1">
      <c r="A18" s="976">
        <v>2017</v>
      </c>
      <c r="B18" s="977"/>
      <c r="C18" s="382">
        <v>18432.709030170547</v>
      </c>
      <c r="D18" s="382">
        <v>2865.5700775625482</v>
      </c>
      <c r="E18" s="383">
        <v>1809.5480220937636</v>
      </c>
      <c r="F18" s="383">
        <v>932.18692299415534</v>
      </c>
      <c r="G18" s="383">
        <v>1955.2172164869514</v>
      </c>
      <c r="H18" s="383">
        <v>612.25750694573287</v>
      </c>
      <c r="I18" s="383">
        <v>137.96849717233891</v>
      </c>
      <c r="J18" s="698">
        <v>26745.537273426035</v>
      </c>
      <c r="K18" s="382">
        <v>18862.656854744506</v>
      </c>
      <c r="L18" s="382">
        <v>5044.0204808779454</v>
      </c>
      <c r="M18" s="383">
        <v>1112.2894674128968</v>
      </c>
      <c r="N18" s="383">
        <v>383.59697149632933</v>
      </c>
      <c r="O18" s="383">
        <v>778.50804793828888</v>
      </c>
      <c r="P18" s="383">
        <v>550.23878994357437</v>
      </c>
      <c r="Q18" s="383">
        <v>14.235287595132977</v>
      </c>
      <c r="R18" s="349"/>
      <c r="S18" s="349"/>
      <c r="U18" s="177"/>
    </row>
    <row r="19" spans="1:21" s="1352" customFormat="1" ht="18" customHeight="1">
      <c r="A19" s="976">
        <v>2018</v>
      </c>
      <c r="B19" s="977"/>
      <c r="C19" s="382">
        <v>20393.124016193731</v>
      </c>
      <c r="D19" s="382">
        <v>2884.2357736747476</v>
      </c>
      <c r="E19" s="382">
        <v>1666.7575897744146</v>
      </c>
      <c r="F19" s="382">
        <v>855.85782442056234</v>
      </c>
      <c r="G19" s="382">
        <v>1379.6961209812148</v>
      </c>
      <c r="H19" s="382">
        <v>588.72433772389945</v>
      </c>
      <c r="I19" s="382">
        <v>159.78033882308677</v>
      </c>
      <c r="J19" s="698">
        <v>27928.239076870166</v>
      </c>
      <c r="K19" s="382">
        <v>19619.740638052135</v>
      </c>
      <c r="L19" s="382">
        <v>4756.3216053224423</v>
      </c>
      <c r="M19" s="382">
        <v>1257.4746967035805</v>
      </c>
      <c r="N19" s="382">
        <v>357.38052764009814</v>
      </c>
      <c r="O19" s="382">
        <v>1318.9592655108229</v>
      </c>
      <c r="P19" s="382">
        <v>601.15795357424622</v>
      </c>
      <c r="Q19" s="383">
        <v>17.073380675466236</v>
      </c>
      <c r="R19" s="349"/>
      <c r="S19" s="349"/>
      <c r="U19" s="177"/>
    </row>
    <row r="20" spans="1:21" s="1352" customFormat="1" ht="18" customHeight="1">
      <c r="A20" s="976">
        <v>2019</v>
      </c>
      <c r="B20" s="977"/>
      <c r="C20" s="382">
        <v>23552.28119473876</v>
      </c>
      <c r="D20" s="382">
        <v>3110.6735767465689</v>
      </c>
      <c r="E20" s="382">
        <v>1623.5195529504001</v>
      </c>
      <c r="F20" s="382">
        <v>1709.0431877292126</v>
      </c>
      <c r="G20" s="382">
        <v>1369.8514481550894</v>
      </c>
      <c r="H20" s="382">
        <v>617.26589346202991</v>
      </c>
      <c r="I20" s="382">
        <v>99.889856955440223</v>
      </c>
      <c r="J20" s="698">
        <v>32082.564438416543</v>
      </c>
      <c r="K20" s="382">
        <v>20948.741957092185</v>
      </c>
      <c r="L20" s="382">
        <v>6089.9239975312303</v>
      </c>
      <c r="M20" s="382">
        <v>1543.1060293388455</v>
      </c>
      <c r="N20" s="382">
        <v>646.30002941017699</v>
      </c>
      <c r="O20" s="382">
        <v>1947.0276068050664</v>
      </c>
      <c r="P20" s="382">
        <v>873.52436963516539</v>
      </c>
      <c r="Q20" s="383">
        <v>34.131481567093871</v>
      </c>
      <c r="R20" s="349"/>
      <c r="S20" s="349"/>
      <c r="U20" s="177"/>
    </row>
    <row r="21" spans="1:21" s="1352" customFormat="1" ht="18" customHeight="1">
      <c r="A21" s="976">
        <v>2020</v>
      </c>
      <c r="B21" s="977"/>
      <c r="C21" s="382">
        <v>23601.118171711008</v>
      </c>
      <c r="D21" s="382">
        <v>2730.0935360605836</v>
      </c>
      <c r="E21" s="382">
        <v>1506.6075883880833</v>
      </c>
      <c r="F21" s="382">
        <v>1565.0255963192205</v>
      </c>
      <c r="G21" s="382">
        <v>1420.974767227854</v>
      </c>
      <c r="H21" s="382">
        <v>648.71153596720308</v>
      </c>
      <c r="I21" s="382">
        <v>138.9009311149081</v>
      </c>
      <c r="J21" s="698">
        <v>31611.432126788863</v>
      </c>
      <c r="K21" s="382">
        <v>21352.662279479049</v>
      </c>
      <c r="L21" s="382">
        <v>5715.9107546634223</v>
      </c>
      <c r="M21" s="382">
        <v>1602.777944884564</v>
      </c>
      <c r="N21" s="382">
        <v>533.15749133234021</v>
      </c>
      <c r="O21" s="382">
        <v>1425.4367784675385</v>
      </c>
      <c r="P21" s="382">
        <v>898.32527042068114</v>
      </c>
      <c r="Q21" s="383">
        <v>83.072503869410525</v>
      </c>
      <c r="R21" s="349"/>
      <c r="S21" s="349"/>
      <c r="U21" s="177"/>
    </row>
    <row r="22" spans="1:21" s="1352" customFormat="1" ht="18" customHeight="1">
      <c r="A22" s="1353">
        <v>2021</v>
      </c>
      <c r="B22" s="1354"/>
      <c r="C22" s="1355">
        <v>26473.372563242312</v>
      </c>
      <c r="D22" s="1355">
        <v>3258.5639318622998</v>
      </c>
      <c r="E22" s="1355">
        <v>861.95875885256726</v>
      </c>
      <c r="F22" s="1355">
        <v>2488.9226764650712</v>
      </c>
      <c r="G22" s="1355">
        <v>1062.5017056653148</v>
      </c>
      <c r="H22" s="1355">
        <v>286.45235958026149</v>
      </c>
      <c r="I22" s="1355">
        <v>122.86010886036009</v>
      </c>
      <c r="J22" s="1357">
        <v>34554.802104528186</v>
      </c>
      <c r="K22" s="1355">
        <v>22622.479047562199</v>
      </c>
      <c r="L22" s="1355">
        <v>6612.1835401926255</v>
      </c>
      <c r="M22" s="1355">
        <v>960.24234062718097</v>
      </c>
      <c r="N22" s="1355">
        <v>781.71133762640943</v>
      </c>
      <c r="O22" s="1355">
        <v>2849.5283519292207</v>
      </c>
      <c r="P22" s="1355">
        <v>620.19414207371904</v>
      </c>
      <c r="Q22" s="1356">
        <v>108.46192324859261</v>
      </c>
      <c r="R22" s="349"/>
      <c r="S22" s="349"/>
      <c r="U22" s="177"/>
    </row>
    <row r="23" spans="1:21" s="145" customFormat="1" ht="26.25" customHeight="1">
      <c r="A23" s="975">
        <v>2020</v>
      </c>
      <c r="B23" s="438" t="s">
        <v>214</v>
      </c>
      <c r="C23" s="720">
        <v>23601.118171711008</v>
      </c>
      <c r="D23" s="720">
        <v>2730.0935360605836</v>
      </c>
      <c r="E23" s="732">
        <v>1506.6075883880833</v>
      </c>
      <c r="F23" s="732">
        <v>1565.0255963192205</v>
      </c>
      <c r="G23" s="732">
        <v>1420.974767227854</v>
      </c>
      <c r="H23" s="732">
        <v>648.71153596720308</v>
      </c>
      <c r="I23" s="732">
        <v>138.9009311149081</v>
      </c>
      <c r="J23" s="716">
        <v>31611.432126788863</v>
      </c>
      <c r="K23" s="720">
        <v>21352.662279479049</v>
      </c>
      <c r="L23" s="720">
        <v>5715.9107546634223</v>
      </c>
      <c r="M23" s="732">
        <v>1602.777944884564</v>
      </c>
      <c r="N23" s="732">
        <v>533.15749133234021</v>
      </c>
      <c r="O23" s="732">
        <v>1425.4367784675385</v>
      </c>
      <c r="P23" s="732">
        <v>898.32527042068114</v>
      </c>
      <c r="Q23" s="732">
        <v>83.072503869410525</v>
      </c>
      <c r="R23" s="840"/>
      <c r="S23" s="840"/>
    </row>
    <row r="24" spans="1:21" s="177" customFormat="1" ht="21" customHeight="1">
      <c r="A24" s="976">
        <v>2021</v>
      </c>
      <c r="B24" s="977" t="s">
        <v>211</v>
      </c>
      <c r="C24" s="382">
        <v>24527.925212183378</v>
      </c>
      <c r="D24" s="382">
        <v>2315.8680358414313</v>
      </c>
      <c r="E24" s="382">
        <v>1082.6648957166033</v>
      </c>
      <c r="F24" s="382">
        <v>1437.0763418035178</v>
      </c>
      <c r="G24" s="382">
        <v>1321.7557973325781</v>
      </c>
      <c r="H24" s="382">
        <v>628.33040289062149</v>
      </c>
      <c r="I24" s="382">
        <v>144.84366780581885</v>
      </c>
      <c r="J24" s="698">
        <v>31458.494353573948</v>
      </c>
      <c r="K24" s="382">
        <v>21339.441368599902</v>
      </c>
      <c r="L24" s="382">
        <v>5763.3257420274458</v>
      </c>
      <c r="M24" s="382">
        <v>1198.4001744384429</v>
      </c>
      <c r="N24" s="382">
        <v>454.75870467041875</v>
      </c>
      <c r="O24" s="382">
        <v>1687.871804457021</v>
      </c>
      <c r="P24" s="382">
        <v>910.87036407061908</v>
      </c>
      <c r="Q24" s="383">
        <v>103.80309191705436</v>
      </c>
      <c r="R24" s="349"/>
      <c r="S24" s="349"/>
      <c r="T24" s="1352"/>
    </row>
    <row r="25" spans="1:21" s="1352" customFormat="1" ht="18" customHeight="1">
      <c r="A25" s="976"/>
      <c r="B25" s="977" t="s">
        <v>212</v>
      </c>
      <c r="C25" s="382">
        <v>25186.579100863688</v>
      </c>
      <c r="D25" s="382">
        <v>2684.4925118222636</v>
      </c>
      <c r="E25" s="382">
        <v>1038.2024365258778</v>
      </c>
      <c r="F25" s="382">
        <v>1727.9970423487503</v>
      </c>
      <c r="G25" s="382">
        <v>1257.6798492979149</v>
      </c>
      <c r="H25" s="382">
        <v>601.94660162280729</v>
      </c>
      <c r="I25" s="382">
        <v>116.09624393308866</v>
      </c>
      <c r="J25" s="698">
        <v>32612.99378641439</v>
      </c>
      <c r="K25" s="382">
        <v>21888.25669802156</v>
      </c>
      <c r="L25" s="382">
        <v>5862.7265088560953</v>
      </c>
      <c r="M25" s="382">
        <v>1217.7222571280233</v>
      </c>
      <c r="N25" s="382">
        <v>634.657653633162</v>
      </c>
      <c r="O25" s="382">
        <v>1995.2420035696045</v>
      </c>
      <c r="P25" s="382">
        <v>907.36645203268154</v>
      </c>
      <c r="Q25" s="383">
        <v>106.95662884292284</v>
      </c>
      <c r="R25" s="349"/>
      <c r="S25" s="349"/>
      <c r="U25" s="177"/>
    </row>
    <row r="26" spans="1:21" s="1352" customFormat="1" ht="18" customHeight="1">
      <c r="A26" s="976"/>
      <c r="B26" s="977" t="s">
        <v>213</v>
      </c>
      <c r="C26" s="382">
        <v>24799.061006733722</v>
      </c>
      <c r="D26" s="382">
        <v>2213.775571856062</v>
      </c>
      <c r="E26" s="382">
        <v>722.0924771564346</v>
      </c>
      <c r="F26" s="382">
        <v>3606.7113069747843</v>
      </c>
      <c r="G26" s="382">
        <v>1094.9334897427661</v>
      </c>
      <c r="H26" s="382">
        <v>312.02882475702279</v>
      </c>
      <c r="I26" s="382">
        <v>132.41260138755646</v>
      </c>
      <c r="J26" s="698">
        <v>32880.98527860835</v>
      </c>
      <c r="K26" s="382">
        <v>21344.237185460661</v>
      </c>
      <c r="L26" s="382">
        <v>6791.8205900601606</v>
      </c>
      <c r="M26" s="382">
        <v>722.32712290854192</v>
      </c>
      <c r="N26" s="382">
        <v>934.34464846414903</v>
      </c>
      <c r="O26" s="382">
        <v>2342.3155080996912</v>
      </c>
      <c r="P26" s="382">
        <v>628.1392477723316</v>
      </c>
      <c r="Q26" s="383">
        <v>118.0278836781774</v>
      </c>
      <c r="R26" s="349"/>
      <c r="S26" s="349"/>
      <c r="U26" s="177"/>
    </row>
    <row r="27" spans="1:21" s="1352" customFormat="1" ht="18" customHeight="1">
      <c r="A27" s="976"/>
      <c r="B27" s="977" t="s">
        <v>214</v>
      </c>
      <c r="C27" s="382">
        <v>26473.372563242312</v>
      </c>
      <c r="D27" s="382">
        <v>3258.5639318622998</v>
      </c>
      <c r="E27" s="382">
        <v>861.95875885256726</v>
      </c>
      <c r="F27" s="382">
        <v>2488.9226764650712</v>
      </c>
      <c r="G27" s="382">
        <v>1062.5017056653148</v>
      </c>
      <c r="H27" s="382">
        <v>286.45235958026149</v>
      </c>
      <c r="I27" s="382">
        <v>122.86010886036009</v>
      </c>
      <c r="J27" s="698">
        <v>34554.802104528186</v>
      </c>
      <c r="K27" s="382">
        <v>22622.479047562199</v>
      </c>
      <c r="L27" s="382">
        <v>6612.1835401926255</v>
      </c>
      <c r="M27" s="382">
        <v>960.24234062718097</v>
      </c>
      <c r="N27" s="382">
        <v>781.71133762640943</v>
      </c>
      <c r="O27" s="382">
        <v>2849.5283519292207</v>
      </c>
      <c r="P27" s="382">
        <v>620.19414207371904</v>
      </c>
      <c r="Q27" s="383">
        <v>108.46192324859261</v>
      </c>
      <c r="R27" s="349"/>
      <c r="S27" s="349"/>
      <c r="U27" s="177"/>
    </row>
    <row r="28" spans="1:21" s="1352" customFormat="1" ht="21" customHeight="1">
      <c r="A28" s="976">
        <v>2022</v>
      </c>
      <c r="B28" s="977" t="s">
        <v>211</v>
      </c>
      <c r="C28" s="382">
        <v>25698.19867063958</v>
      </c>
      <c r="D28" s="382">
        <v>3625.036989291144</v>
      </c>
      <c r="E28" s="382">
        <v>730.01248729788892</v>
      </c>
      <c r="F28" s="382">
        <v>2315.3586696181433</v>
      </c>
      <c r="G28" s="382">
        <v>1411.6091774967326</v>
      </c>
      <c r="H28" s="382">
        <v>279.25449191025501</v>
      </c>
      <c r="I28" s="382">
        <v>93.321409043207453</v>
      </c>
      <c r="J28" s="698">
        <v>34152.791895296956</v>
      </c>
      <c r="K28" s="382">
        <v>23457.858067225909</v>
      </c>
      <c r="L28" s="382">
        <v>5773.0363910928245</v>
      </c>
      <c r="M28" s="382">
        <v>1159.9619965935319</v>
      </c>
      <c r="N28" s="382">
        <v>969.80651331393619</v>
      </c>
      <c r="O28" s="382">
        <v>2029.7676934117649</v>
      </c>
      <c r="P28" s="382">
        <v>646.6579403322387</v>
      </c>
      <c r="Q28" s="383">
        <v>115.56659308364452</v>
      </c>
      <c r="R28" s="349"/>
      <c r="S28" s="349"/>
      <c r="U28" s="177"/>
    </row>
    <row r="29" spans="1:21" s="1352" customFormat="1" ht="15.75">
      <c r="A29" s="976"/>
      <c r="B29" s="977" t="s">
        <v>212</v>
      </c>
      <c r="C29" s="382">
        <v>26022.257229565384</v>
      </c>
      <c r="D29" s="382">
        <v>3660.2346741094843</v>
      </c>
      <c r="E29" s="382">
        <v>646.2721233401121</v>
      </c>
      <c r="F29" s="382">
        <v>2747.2539178177494</v>
      </c>
      <c r="G29" s="382">
        <v>1797.9075171459428</v>
      </c>
      <c r="H29" s="382">
        <v>285.38689539565132</v>
      </c>
      <c r="I29" s="382">
        <v>99.314262122720663</v>
      </c>
      <c r="J29" s="698">
        <v>35258.656619497044</v>
      </c>
      <c r="K29" s="382">
        <v>23880.690470128418</v>
      </c>
      <c r="L29" s="382">
        <v>5952.5255077476795</v>
      </c>
      <c r="M29" s="382">
        <v>1181.5309846590344</v>
      </c>
      <c r="N29" s="382">
        <v>1116.9062086162764</v>
      </c>
      <c r="O29" s="382">
        <v>2362.2428902325305</v>
      </c>
      <c r="P29" s="382">
        <v>649.24229110002193</v>
      </c>
      <c r="Q29" s="383">
        <v>115.66692550239146</v>
      </c>
      <c r="R29" s="349"/>
      <c r="S29" s="349"/>
      <c r="U29" s="177"/>
    </row>
    <row r="30" spans="1:21" s="1352" customFormat="1" ht="15.75">
      <c r="A30" s="1353"/>
      <c r="B30" s="1354" t="s">
        <v>213</v>
      </c>
      <c r="C30" s="1355">
        <v>26753.543124146472</v>
      </c>
      <c r="D30" s="1355">
        <v>3615.9032192021441</v>
      </c>
      <c r="E30" s="1355">
        <v>659.48478161951834</v>
      </c>
      <c r="F30" s="1355">
        <v>2646.821149898251</v>
      </c>
      <c r="G30" s="1355">
        <v>1158.7993250449031</v>
      </c>
      <c r="H30" s="1355">
        <v>275.78795797683068</v>
      </c>
      <c r="I30" s="1355">
        <v>93.289963791911944</v>
      </c>
      <c r="J30" s="1357">
        <v>35203.639521680023</v>
      </c>
      <c r="K30" s="1355">
        <v>23879.051384999966</v>
      </c>
      <c r="L30" s="1355">
        <v>6325.6524796728045</v>
      </c>
      <c r="M30" s="1355">
        <v>1323.5154244919138</v>
      </c>
      <c r="N30" s="1355">
        <v>1181.350301656762</v>
      </c>
      <c r="O30" s="1355">
        <v>1758.8014413498454</v>
      </c>
      <c r="P30" s="1355">
        <v>588.27720326225597</v>
      </c>
      <c r="Q30" s="1356">
        <v>146.84084255786598</v>
      </c>
      <c r="R30" s="349"/>
      <c r="S30" s="349"/>
      <c r="U30" s="177"/>
    </row>
    <row r="31" spans="1:21" s="145" customFormat="1" ht="26.25" customHeight="1">
      <c r="A31" s="975">
        <v>2021</v>
      </c>
      <c r="B31" s="438" t="s">
        <v>390</v>
      </c>
      <c r="C31" s="720">
        <v>25138.416014168062</v>
      </c>
      <c r="D31" s="720">
        <v>1894.1299906381937</v>
      </c>
      <c r="E31" s="732">
        <v>780.3720366542799</v>
      </c>
      <c r="F31" s="732">
        <v>3536.9245495538303</v>
      </c>
      <c r="G31" s="732">
        <v>1092.2104053203943</v>
      </c>
      <c r="H31" s="732">
        <v>309.43999974231002</v>
      </c>
      <c r="I31" s="732">
        <v>131.59240495510315</v>
      </c>
      <c r="J31" s="716">
        <v>32883.035401032175</v>
      </c>
      <c r="K31" s="720">
        <v>21351.002171740318</v>
      </c>
      <c r="L31" s="720">
        <v>6404.6466064479346</v>
      </c>
      <c r="M31" s="732">
        <v>763.12446487345028</v>
      </c>
      <c r="N31" s="732">
        <v>928.411731461915</v>
      </c>
      <c r="O31" s="732">
        <v>2695.0413334009672</v>
      </c>
      <c r="P31" s="732">
        <v>624.82321624999679</v>
      </c>
      <c r="Q31" s="732">
        <v>116.14122236834051</v>
      </c>
      <c r="R31" s="840"/>
      <c r="S31" s="840"/>
    </row>
    <row r="32" spans="1:21" s="145" customFormat="1" ht="18" customHeight="1">
      <c r="A32" s="975"/>
      <c r="B32" s="438" t="s">
        <v>391</v>
      </c>
      <c r="C32" s="720">
        <v>25730.596100678493</v>
      </c>
      <c r="D32" s="720">
        <v>2922.2072170138817</v>
      </c>
      <c r="E32" s="732">
        <v>856.45793516016147</v>
      </c>
      <c r="F32" s="732">
        <v>2441.9987835010306</v>
      </c>
      <c r="G32" s="732">
        <v>1181.2188330083045</v>
      </c>
      <c r="H32" s="732">
        <v>291.91444889323338</v>
      </c>
      <c r="I32" s="732">
        <v>134.81730514064549</v>
      </c>
      <c r="J32" s="716">
        <v>33559.210623395746</v>
      </c>
      <c r="K32" s="720">
        <v>21881.875131425655</v>
      </c>
      <c r="L32" s="720">
        <v>6507.6162539590186</v>
      </c>
      <c r="M32" s="732">
        <v>820.94288142495179</v>
      </c>
      <c r="N32" s="732">
        <v>744.7236138330851</v>
      </c>
      <c r="O32" s="732">
        <v>2858.4391909639376</v>
      </c>
      <c r="P32" s="732">
        <v>626.75269746131482</v>
      </c>
      <c r="Q32" s="732">
        <v>118.87029952385858</v>
      </c>
      <c r="R32" s="840"/>
      <c r="S32" s="840"/>
    </row>
    <row r="33" spans="1:19" s="145" customFormat="1" ht="18" customHeight="1">
      <c r="A33" s="975"/>
      <c r="B33" s="438" t="s">
        <v>392</v>
      </c>
      <c r="C33" s="720">
        <v>26473.372563242312</v>
      </c>
      <c r="D33" s="720">
        <v>3258.5639318622998</v>
      </c>
      <c r="E33" s="732">
        <v>861.95875885256726</v>
      </c>
      <c r="F33" s="732">
        <v>2488.9226764650712</v>
      </c>
      <c r="G33" s="732">
        <v>1062.5017056653148</v>
      </c>
      <c r="H33" s="732">
        <v>286.45235958026149</v>
      </c>
      <c r="I33" s="732">
        <v>122.86010886036009</v>
      </c>
      <c r="J33" s="716">
        <v>34554.802104528186</v>
      </c>
      <c r="K33" s="720">
        <v>22622.479047562199</v>
      </c>
      <c r="L33" s="720">
        <v>6612.1835401926255</v>
      </c>
      <c r="M33" s="732">
        <v>960.24234062718097</v>
      </c>
      <c r="N33" s="732">
        <v>781.71133762640943</v>
      </c>
      <c r="O33" s="732">
        <v>2849.5283519292207</v>
      </c>
      <c r="P33" s="732">
        <v>620.19414207371904</v>
      </c>
      <c r="Q33" s="732">
        <v>108.46192324859261</v>
      </c>
      <c r="R33" s="840"/>
      <c r="S33" s="840"/>
    </row>
    <row r="34" spans="1:19" s="145" customFormat="1" ht="21" customHeight="1">
      <c r="A34" s="975">
        <v>2022</v>
      </c>
      <c r="B34" s="438" t="s">
        <v>393</v>
      </c>
      <c r="C34" s="720">
        <v>26121.200673761461</v>
      </c>
      <c r="D34" s="720">
        <v>3134.2600381939405</v>
      </c>
      <c r="E34" s="732">
        <v>747.63061498864397</v>
      </c>
      <c r="F34" s="732">
        <v>2741.506830660102</v>
      </c>
      <c r="G34" s="732">
        <v>1024.6551173547955</v>
      </c>
      <c r="H34" s="732">
        <v>288.23952093024184</v>
      </c>
      <c r="I34" s="732">
        <v>122.35760544908338</v>
      </c>
      <c r="J34" s="716">
        <v>34179.910401338275</v>
      </c>
      <c r="K34" s="720">
        <v>22431.4980233975</v>
      </c>
      <c r="L34" s="720">
        <v>6854.749982092806</v>
      </c>
      <c r="M34" s="732">
        <v>930.94334840405668</v>
      </c>
      <c r="N34" s="732">
        <v>789.19868706159559</v>
      </c>
      <c r="O34" s="732">
        <v>2444.4577690072961</v>
      </c>
      <c r="P34" s="732">
        <v>616.29829857259529</v>
      </c>
      <c r="Q34" s="732">
        <v>112.77261236560332</v>
      </c>
      <c r="R34" s="349">
        <v>1.4210854715202004E-13</v>
      </c>
      <c r="S34" s="349">
        <v>1.3216094885137863E-12</v>
      </c>
    </row>
    <row r="35" spans="1:19" s="145" customFormat="1" ht="16.5" customHeight="1">
      <c r="A35" s="975"/>
      <c r="B35" s="438" t="s">
        <v>394</v>
      </c>
      <c r="C35" s="720">
        <v>26064.289383914544</v>
      </c>
      <c r="D35" s="720">
        <v>3666.1830084012581</v>
      </c>
      <c r="E35" s="732">
        <v>1071.0474827459445</v>
      </c>
      <c r="F35" s="732">
        <v>2370.3514034393138</v>
      </c>
      <c r="G35" s="732">
        <v>1352.7038916437473</v>
      </c>
      <c r="H35" s="732">
        <v>286.99315837280886</v>
      </c>
      <c r="I35" s="732">
        <v>123.25531853995335</v>
      </c>
      <c r="J35" s="716">
        <v>34934.87364705756</v>
      </c>
      <c r="K35" s="720">
        <v>23369.859765292385</v>
      </c>
      <c r="L35" s="720">
        <v>6698.5036734007517</v>
      </c>
      <c r="M35" s="732">
        <v>1020.6433813551663</v>
      </c>
      <c r="N35" s="732">
        <v>1071.1625264167305</v>
      </c>
      <c r="O35" s="732">
        <v>1961.9031992590612</v>
      </c>
      <c r="P35" s="732">
        <v>703.20741019642526</v>
      </c>
      <c r="Q35" s="732">
        <v>109.56995837358197</v>
      </c>
      <c r="R35" s="349">
        <v>2.2311041902867146E-12</v>
      </c>
      <c r="S35" s="349">
        <v>-3.1263880373444408E-13</v>
      </c>
    </row>
    <row r="36" spans="1:19" s="145" customFormat="1" ht="16.5" customHeight="1">
      <c r="A36" s="975"/>
      <c r="B36" s="438" t="s">
        <v>383</v>
      </c>
      <c r="C36" s="720">
        <v>25698.19867063958</v>
      </c>
      <c r="D36" s="720">
        <v>3625.036989291144</v>
      </c>
      <c r="E36" s="732">
        <v>730.01248729788892</v>
      </c>
      <c r="F36" s="732">
        <v>2315.3586696181433</v>
      </c>
      <c r="G36" s="732">
        <v>1411.6091774967326</v>
      </c>
      <c r="H36" s="732">
        <v>279.25449191025501</v>
      </c>
      <c r="I36" s="732">
        <v>93.321409043207453</v>
      </c>
      <c r="J36" s="716">
        <v>34152.791895296956</v>
      </c>
      <c r="K36" s="720">
        <v>23457.858067225909</v>
      </c>
      <c r="L36" s="720">
        <v>5773.0363910928245</v>
      </c>
      <c r="M36" s="732">
        <v>1159.9619965935319</v>
      </c>
      <c r="N36" s="732">
        <v>969.80651331393619</v>
      </c>
      <c r="O36" s="732">
        <v>2029.7676934117649</v>
      </c>
      <c r="P36" s="732">
        <v>646.6579403322387</v>
      </c>
      <c r="Q36" s="732">
        <v>115.56659308364452</v>
      </c>
      <c r="R36" s="349">
        <v>2.1742607714259066E-12</v>
      </c>
      <c r="S36" s="349">
        <v>1.2789769243681803E-12</v>
      </c>
    </row>
    <row r="37" spans="1:19" s="145" customFormat="1" ht="16.5" customHeight="1">
      <c r="A37" s="975"/>
      <c r="B37" s="438" t="s">
        <v>384</v>
      </c>
      <c r="C37" s="720">
        <v>25724.992942595974</v>
      </c>
      <c r="D37" s="720">
        <v>3520.245110709111</v>
      </c>
      <c r="E37" s="732">
        <v>686.73642332216286</v>
      </c>
      <c r="F37" s="732">
        <v>3068.7812526658504</v>
      </c>
      <c r="G37" s="732">
        <v>1664.9150138296643</v>
      </c>
      <c r="H37" s="732">
        <v>277.43031888222475</v>
      </c>
      <c r="I37" s="732">
        <v>92.579529460050011</v>
      </c>
      <c r="J37" s="716">
        <v>35035.61059146504</v>
      </c>
      <c r="K37" s="720">
        <v>23753.906581355521</v>
      </c>
      <c r="L37" s="720">
        <v>5933.4985530294543</v>
      </c>
      <c r="M37" s="732">
        <v>1220.3956050500599</v>
      </c>
      <c r="N37" s="732">
        <v>1005.2434094221276</v>
      </c>
      <c r="O37" s="732">
        <v>2364.8864691603176</v>
      </c>
      <c r="P37" s="732">
        <v>641.94045909427723</v>
      </c>
      <c r="Q37" s="732">
        <v>115.80471131622225</v>
      </c>
      <c r="R37" s="349">
        <v>-1.3358203432289883E-12</v>
      </c>
      <c r="S37" s="349">
        <v>-2.4300561562995426E-12</v>
      </c>
    </row>
    <row r="38" spans="1:19" s="145" customFormat="1" ht="16.5" customHeight="1">
      <c r="A38" s="975"/>
      <c r="B38" s="438" t="s">
        <v>385</v>
      </c>
      <c r="C38" s="720">
        <v>26014.556890267602</v>
      </c>
      <c r="D38" s="720">
        <v>3630.813200015029</v>
      </c>
      <c r="E38" s="732">
        <v>659.99744090050058</v>
      </c>
      <c r="F38" s="732">
        <v>2734.0044821193037</v>
      </c>
      <c r="G38" s="732">
        <v>1837.5328816719461</v>
      </c>
      <c r="H38" s="732">
        <v>297.06350595094329</v>
      </c>
      <c r="I38" s="732">
        <v>93.055914746811453</v>
      </c>
      <c r="J38" s="716">
        <v>35267.094315672126</v>
      </c>
      <c r="K38" s="720">
        <v>24061.117104963047</v>
      </c>
      <c r="L38" s="720">
        <v>5807.5536218204579</v>
      </c>
      <c r="M38" s="732">
        <v>1184.1906462939214</v>
      </c>
      <c r="N38" s="732">
        <v>1061.7147102996807</v>
      </c>
      <c r="O38" s="732">
        <v>2390.3930962667569</v>
      </c>
      <c r="P38" s="732">
        <v>646.18248255406445</v>
      </c>
      <c r="Q38" s="732">
        <v>115.94843544388085</v>
      </c>
      <c r="R38" s="349">
        <v>-1.9895196601282805E-13</v>
      </c>
      <c r="S38" s="349">
        <v>-1.4210854715202004E-13</v>
      </c>
    </row>
    <row r="39" spans="1:19" s="145" customFormat="1" ht="16.5" customHeight="1">
      <c r="A39" s="975"/>
      <c r="B39" s="438" t="s">
        <v>386</v>
      </c>
      <c r="C39" s="720">
        <v>26022.257229565384</v>
      </c>
      <c r="D39" s="720">
        <v>3660.2346741094843</v>
      </c>
      <c r="E39" s="732">
        <v>646.2721233401121</v>
      </c>
      <c r="F39" s="732">
        <v>2747.2539178177494</v>
      </c>
      <c r="G39" s="732">
        <v>1797.9075171459428</v>
      </c>
      <c r="H39" s="732">
        <v>285.38689539565132</v>
      </c>
      <c r="I39" s="732">
        <v>99.314262122720663</v>
      </c>
      <c r="J39" s="716">
        <v>35258.656619497044</v>
      </c>
      <c r="K39" s="720">
        <v>23880.690470128418</v>
      </c>
      <c r="L39" s="720">
        <v>5952.5255077476795</v>
      </c>
      <c r="M39" s="732">
        <v>1181.5309846590344</v>
      </c>
      <c r="N39" s="732">
        <v>1116.9062086162764</v>
      </c>
      <c r="O39" s="732">
        <v>2362.2428902325305</v>
      </c>
      <c r="P39" s="732">
        <v>649.24229110002193</v>
      </c>
      <c r="Q39" s="732">
        <v>115.66692550239146</v>
      </c>
      <c r="R39" s="349">
        <v>-2.4300561562995426E-12</v>
      </c>
      <c r="S39" s="349">
        <v>-3.5953462429461069E-12</v>
      </c>
    </row>
    <row r="40" spans="1:19" s="145" customFormat="1" ht="16.5" customHeight="1">
      <c r="A40" s="975"/>
      <c r="B40" s="438" t="s">
        <v>387</v>
      </c>
      <c r="C40" s="720">
        <v>25876.843567663462</v>
      </c>
      <c r="D40" s="720">
        <v>3777.3924114896145</v>
      </c>
      <c r="E40" s="732">
        <v>651.34665576340501</v>
      </c>
      <c r="F40" s="732">
        <v>3198.777158281096</v>
      </c>
      <c r="G40" s="732">
        <v>1735.5997211475112</v>
      </c>
      <c r="H40" s="732">
        <v>273.15300458400617</v>
      </c>
      <c r="I40" s="732">
        <v>98.244942536477211</v>
      </c>
      <c r="J40" s="716">
        <v>35611.307461465563</v>
      </c>
      <c r="K40" s="720">
        <v>23931.87391292199</v>
      </c>
      <c r="L40" s="720">
        <v>6170.7168547455612</v>
      </c>
      <c r="M40" s="732">
        <v>1291.681620463203</v>
      </c>
      <c r="N40" s="732">
        <v>1128.0299646643361</v>
      </c>
      <c r="O40" s="732">
        <v>2324.7092388971905</v>
      </c>
      <c r="P40" s="732">
        <v>643.88836781012856</v>
      </c>
      <c r="Q40" s="732">
        <v>120.42594445479162</v>
      </c>
      <c r="R40" s="349">
        <v>3.737454790098127E-12</v>
      </c>
      <c r="S40" s="349">
        <v>2.0179413695586845E-12</v>
      </c>
    </row>
    <row r="41" spans="1:19" s="145" customFormat="1" ht="16.5" customHeight="1">
      <c r="A41" s="975"/>
      <c r="B41" s="438" t="s">
        <v>388</v>
      </c>
      <c r="C41" s="720">
        <v>26373.755178603078</v>
      </c>
      <c r="D41" s="720">
        <v>3606.9031044787553</v>
      </c>
      <c r="E41" s="732">
        <v>657.33445009656521</v>
      </c>
      <c r="F41" s="732">
        <v>2855.7598802572306</v>
      </c>
      <c r="G41" s="732">
        <v>1230.0649663931304</v>
      </c>
      <c r="H41" s="732">
        <v>278.85311964126981</v>
      </c>
      <c r="I41" s="732">
        <v>95.423258191268673</v>
      </c>
      <c r="J41" s="716">
        <v>35098.173957661296</v>
      </c>
      <c r="K41" s="720">
        <v>23459.62879169991</v>
      </c>
      <c r="L41" s="720">
        <v>6569.1289379138461</v>
      </c>
      <c r="M41" s="732">
        <v>1352.0033446807499</v>
      </c>
      <c r="N41" s="732">
        <v>1157.4962855917611</v>
      </c>
      <c r="O41" s="732">
        <v>1764.2287625076453</v>
      </c>
      <c r="P41" s="732">
        <v>645.62581298831992</v>
      </c>
      <c r="Q41" s="732">
        <v>150.21709851862138</v>
      </c>
      <c r="R41" s="349">
        <v>-2.0747847884194925E-12</v>
      </c>
      <c r="S41" s="349">
        <v>-1.8758328224066645E-12</v>
      </c>
    </row>
    <row r="42" spans="1:19" s="145" customFormat="1" ht="16.5" customHeight="1">
      <c r="A42" s="975"/>
      <c r="B42" s="438" t="s">
        <v>389</v>
      </c>
      <c r="C42" s="720">
        <v>26753.543124146472</v>
      </c>
      <c r="D42" s="720">
        <v>3615.9032192021441</v>
      </c>
      <c r="E42" s="732">
        <v>659.48478161951834</v>
      </c>
      <c r="F42" s="732">
        <v>2646.821149898251</v>
      </c>
      <c r="G42" s="732">
        <v>1158.7993250449031</v>
      </c>
      <c r="H42" s="732">
        <v>275.78795797683068</v>
      </c>
      <c r="I42" s="732">
        <v>93.289963791911944</v>
      </c>
      <c r="J42" s="716">
        <v>35203.639521680023</v>
      </c>
      <c r="K42" s="720">
        <v>23879.051384999966</v>
      </c>
      <c r="L42" s="720">
        <v>6325.6524796728045</v>
      </c>
      <c r="M42" s="732">
        <v>1323.5154244919138</v>
      </c>
      <c r="N42" s="732">
        <v>1181.350301656762</v>
      </c>
      <c r="O42" s="732">
        <v>1758.8014413498454</v>
      </c>
      <c r="P42" s="732">
        <v>588.27720326225597</v>
      </c>
      <c r="Q42" s="732">
        <v>146.84084255786598</v>
      </c>
      <c r="R42" s="349">
        <v>-1.2363443602225743E-12</v>
      </c>
      <c r="S42" s="349">
        <v>0</v>
      </c>
    </row>
    <row r="43" spans="1:19" s="145" customFormat="1" ht="16.5" customHeight="1">
      <c r="A43" s="975"/>
      <c r="B43" s="438" t="s">
        <v>390</v>
      </c>
      <c r="C43" s="720">
        <v>26405.25672740001</v>
      </c>
      <c r="D43" s="720">
        <v>3370.763697704755</v>
      </c>
      <c r="E43" s="732">
        <v>682.30233119641036</v>
      </c>
      <c r="F43" s="732">
        <v>2676.6314773289851</v>
      </c>
      <c r="G43" s="732">
        <v>1215.3423972304258</v>
      </c>
      <c r="H43" s="732">
        <v>259.92320253218259</v>
      </c>
      <c r="I43" s="732">
        <v>93.552342987639975</v>
      </c>
      <c r="J43" s="716">
        <v>34703.772176380415</v>
      </c>
      <c r="K43" s="720">
        <v>23870.865234382316</v>
      </c>
      <c r="L43" s="720">
        <v>5804.5197193785098</v>
      </c>
      <c r="M43" s="732">
        <v>1280.4311298209363</v>
      </c>
      <c r="N43" s="732">
        <v>1164.5046784140195</v>
      </c>
      <c r="O43" s="732">
        <v>1849.4290422247643</v>
      </c>
      <c r="P43" s="732">
        <v>585.96464187948777</v>
      </c>
      <c r="Q43" s="732">
        <v>148.0540897343671</v>
      </c>
      <c r="R43" s="349">
        <v>3.4390268410788849E-12</v>
      </c>
      <c r="S43" s="349">
        <v>1.2789769243681803E-12</v>
      </c>
    </row>
    <row r="44" spans="1:19" ht="20.25" customHeight="1">
      <c r="A44" s="250" t="s">
        <v>953</v>
      </c>
      <c r="B44" s="377"/>
      <c r="C44" s="377"/>
      <c r="D44" s="377"/>
      <c r="E44" s="377"/>
      <c r="F44" s="377"/>
      <c r="G44" s="377"/>
      <c r="H44" s="377"/>
      <c r="I44" s="377"/>
      <c r="J44" s="377"/>
      <c r="K44" s="377"/>
      <c r="L44" s="377"/>
      <c r="M44" s="377"/>
      <c r="N44" s="377"/>
      <c r="O44" s="377"/>
      <c r="P44" s="377"/>
      <c r="Q44" s="249" t="s">
        <v>954</v>
      </c>
    </row>
    <row r="45" spans="1:19" s="177" customFormat="1" ht="15">
      <c r="A45" s="303" t="s">
        <v>837</v>
      </c>
      <c r="B45" s="303"/>
      <c r="C45" s="303"/>
      <c r="D45" s="303"/>
      <c r="E45" s="303"/>
      <c r="F45" s="303"/>
      <c r="G45" s="303"/>
      <c r="H45" s="303"/>
      <c r="I45" s="303"/>
      <c r="J45" s="273"/>
      <c r="K45" s="273"/>
      <c r="L45" s="273"/>
      <c r="M45" s="273"/>
      <c r="N45" s="273"/>
      <c r="O45" s="273"/>
      <c r="P45" s="273"/>
      <c r="Q45" s="687" t="s">
        <v>838</v>
      </c>
    </row>
    <row r="47" spans="1:19" s="177" customFormat="1" ht="15">
      <c r="A47" s="273" t="s">
        <v>955</v>
      </c>
      <c r="B47" s="273"/>
      <c r="C47" s="273"/>
      <c r="D47" s="273"/>
      <c r="E47" s="273"/>
      <c r="F47" s="273"/>
      <c r="G47" s="273"/>
      <c r="H47" s="273"/>
      <c r="I47" s="273"/>
      <c r="J47" s="273"/>
      <c r="K47" s="273"/>
      <c r="L47" s="273"/>
      <c r="M47" s="273"/>
      <c r="N47" s="273"/>
      <c r="O47" s="273"/>
      <c r="P47" s="273"/>
      <c r="Q47" s="273"/>
    </row>
  </sheetData>
  <phoneticPr fontId="31" type="noConversion"/>
  <printOptions horizontalCentered="1" verticalCentered="1"/>
  <pageMargins left="0" right="0" top="0" bottom="0" header="0.5" footer="0.5"/>
  <pageSetup paperSize="9" scale="69" orientation="landscape"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7"/>
  <dimension ref="A1:S47"/>
  <sheetViews>
    <sheetView zoomScale="85" zoomScaleNormal="85" workbookViewId="0">
      <pane ySplit="12" topLeftCell="A35" activePane="bottomLeft" state="frozen"/>
      <selection sqref="A1:XFD1048576"/>
      <selection pane="bottomLeft" sqref="A1:XFD1048576"/>
    </sheetView>
  </sheetViews>
  <sheetFormatPr defaultColWidth="9.140625" defaultRowHeight="12.75"/>
  <cols>
    <col min="1" max="2" width="9.7109375" style="378" customWidth="1"/>
    <col min="3" max="3" width="10.85546875" style="378" customWidth="1"/>
    <col min="4" max="4" width="12.85546875" style="378" customWidth="1"/>
    <col min="5" max="5" width="12.7109375" style="378" customWidth="1"/>
    <col min="6" max="6" width="10.28515625" style="378" customWidth="1"/>
    <col min="7" max="7" width="11.85546875" style="378" customWidth="1"/>
    <col min="8" max="8" width="12" style="378" customWidth="1"/>
    <col min="9" max="9" width="10.28515625" style="378" customWidth="1"/>
    <col min="10" max="10" width="12.7109375" style="378" customWidth="1"/>
    <col min="11" max="11" width="11.5703125" style="378" customWidth="1"/>
    <col min="12" max="12" width="12.85546875" style="378" customWidth="1"/>
    <col min="13" max="13" width="11.7109375" style="378" customWidth="1"/>
    <col min="14" max="14" width="10.28515625" style="378" customWidth="1"/>
    <col min="15" max="15" width="11.7109375" style="378" customWidth="1"/>
    <col min="16" max="16" width="12.28515625" style="378" customWidth="1"/>
    <col min="17" max="17" width="10.7109375" style="378" customWidth="1"/>
    <col min="18" max="16384" width="9.140625" style="378"/>
  </cols>
  <sheetData>
    <row r="1" spans="1:19" ht="18">
      <c r="A1" s="274" t="s">
        <v>1726</v>
      </c>
      <c r="B1" s="1348"/>
      <c r="C1" s="1348"/>
      <c r="D1" s="1348"/>
      <c r="E1" s="1348"/>
      <c r="F1" s="1348"/>
      <c r="G1" s="1348"/>
      <c r="H1" s="1348"/>
      <c r="I1" s="1348"/>
      <c r="J1" s="1348"/>
      <c r="K1" s="1348"/>
      <c r="L1" s="1348"/>
      <c r="M1" s="1348"/>
      <c r="N1" s="1348"/>
      <c r="O1" s="1348"/>
      <c r="P1" s="1348"/>
      <c r="Q1" s="1348"/>
    </row>
    <row r="2" spans="1:19" ht="18">
      <c r="A2" s="1315" t="s">
        <v>956</v>
      </c>
      <c r="B2" s="1348"/>
      <c r="C2" s="1348"/>
      <c r="D2" s="1348"/>
      <c r="E2" s="1348"/>
      <c r="F2" s="1348"/>
      <c r="G2" s="1348"/>
      <c r="H2" s="1348"/>
      <c r="I2" s="1348"/>
      <c r="J2" s="1348"/>
      <c r="K2" s="1348"/>
      <c r="L2" s="1348"/>
      <c r="M2" s="1348"/>
      <c r="N2" s="1348"/>
      <c r="O2" s="1348"/>
      <c r="P2" s="1348"/>
      <c r="Q2" s="1348"/>
    </row>
    <row r="3" spans="1:19" ht="18">
      <c r="A3" s="1349" t="s">
        <v>957</v>
      </c>
      <c r="B3" s="1348"/>
      <c r="C3" s="1348"/>
      <c r="D3" s="1348"/>
      <c r="E3" s="1348"/>
      <c r="F3" s="1348"/>
      <c r="G3" s="1348"/>
      <c r="H3" s="1348"/>
      <c r="I3" s="1348"/>
      <c r="J3" s="1348"/>
      <c r="K3" s="1348"/>
      <c r="L3" s="1348"/>
      <c r="M3" s="1348"/>
      <c r="N3" s="1348"/>
      <c r="O3" s="1348"/>
      <c r="P3" s="1348"/>
      <c r="Q3" s="1348"/>
    </row>
    <row r="4" spans="1:19" s="303" customFormat="1" ht="14.25">
      <c r="A4" s="303" t="s">
        <v>684</v>
      </c>
      <c r="B4" s="316"/>
      <c r="Q4" s="1350" t="s">
        <v>685</v>
      </c>
    </row>
    <row r="5" spans="1:19" s="318" customFormat="1" ht="14.25" hidden="1">
      <c r="A5" s="354"/>
      <c r="B5" s="355"/>
      <c r="C5" s="356"/>
      <c r="D5" s="356"/>
      <c r="E5" s="356"/>
      <c r="F5" s="356"/>
      <c r="G5" s="356"/>
      <c r="H5" s="356"/>
      <c r="I5" s="356"/>
      <c r="J5" s="356"/>
      <c r="K5" s="356"/>
      <c r="L5" s="356"/>
      <c r="Q5" s="357"/>
    </row>
    <row r="6" spans="1:19" s="318" customFormat="1" ht="14.25" hidden="1">
      <c r="A6" s="354"/>
      <c r="B6" s="355"/>
      <c r="C6" s="356"/>
      <c r="D6" s="356"/>
      <c r="E6" s="356"/>
      <c r="F6" s="356"/>
      <c r="G6" s="356"/>
      <c r="H6" s="356"/>
      <c r="I6" s="356"/>
      <c r="J6" s="356"/>
      <c r="K6" s="356"/>
      <c r="L6" s="356"/>
      <c r="Q6" s="357"/>
    </row>
    <row r="7" spans="1:19" s="318" customFormat="1" ht="14.25" hidden="1">
      <c r="A7" s="354"/>
      <c r="B7" s="355"/>
      <c r="C7" s="356"/>
      <c r="D7" s="356"/>
      <c r="E7" s="356"/>
      <c r="F7" s="356"/>
      <c r="G7" s="356"/>
      <c r="H7" s="356"/>
      <c r="I7" s="356"/>
      <c r="J7" s="356"/>
      <c r="K7" s="356"/>
      <c r="L7" s="356"/>
      <c r="Q7" s="357"/>
    </row>
    <row r="8" spans="1:19" s="158" customFormat="1" ht="23.85" customHeight="1">
      <c r="A8" s="168"/>
      <c r="B8" s="156"/>
      <c r="C8" s="358" t="s">
        <v>341</v>
      </c>
      <c r="D8" s="171"/>
      <c r="E8" s="157"/>
      <c r="F8" s="157"/>
      <c r="G8" s="157"/>
      <c r="H8" s="157"/>
      <c r="I8" s="363" t="s">
        <v>342</v>
      </c>
      <c r="J8" s="364"/>
      <c r="K8" s="365" t="s">
        <v>343</v>
      </c>
      <c r="L8" s="171"/>
      <c r="M8" s="157"/>
      <c r="N8" s="157"/>
      <c r="O8" s="157"/>
      <c r="P8" s="157"/>
      <c r="Q8" s="366" t="s">
        <v>344</v>
      </c>
    </row>
    <row r="9" spans="1:19" s="173" customFormat="1" ht="18" customHeight="1">
      <c r="A9" s="172"/>
      <c r="C9" s="179" t="s">
        <v>842</v>
      </c>
      <c r="D9" s="174" t="s">
        <v>843</v>
      </c>
      <c r="E9" s="174" t="s">
        <v>844</v>
      </c>
      <c r="F9" s="159" t="s">
        <v>845</v>
      </c>
      <c r="G9" s="159"/>
      <c r="H9" s="174" t="s">
        <v>846</v>
      </c>
      <c r="I9" s="174"/>
      <c r="J9" s="191"/>
      <c r="K9" s="179" t="s">
        <v>842</v>
      </c>
      <c r="L9" s="174" t="s">
        <v>843</v>
      </c>
      <c r="M9" s="174" t="s">
        <v>844</v>
      </c>
      <c r="N9" s="159" t="s">
        <v>845</v>
      </c>
      <c r="O9" s="159"/>
      <c r="P9" s="174" t="s">
        <v>846</v>
      </c>
      <c r="Q9" s="174"/>
    </row>
    <row r="10" spans="1:19" s="173" customFormat="1" ht="18" customHeight="1">
      <c r="A10" s="160" t="s">
        <v>349</v>
      </c>
      <c r="B10" s="162"/>
      <c r="C10" s="179" t="s">
        <v>847</v>
      </c>
      <c r="D10" s="174" t="s">
        <v>848</v>
      </c>
      <c r="E10" s="174" t="s">
        <v>849</v>
      </c>
      <c r="F10" s="159" t="s">
        <v>850</v>
      </c>
      <c r="G10" s="159" t="s">
        <v>320</v>
      </c>
      <c r="H10" s="174" t="s">
        <v>851</v>
      </c>
      <c r="I10" s="174" t="s">
        <v>362</v>
      </c>
      <c r="J10" s="190" t="s">
        <v>352</v>
      </c>
      <c r="K10" s="179" t="s">
        <v>847</v>
      </c>
      <c r="L10" s="174" t="s">
        <v>848</v>
      </c>
      <c r="M10" s="174" t="s">
        <v>849</v>
      </c>
      <c r="N10" s="159" t="s">
        <v>850</v>
      </c>
      <c r="O10" s="159" t="s">
        <v>320</v>
      </c>
      <c r="P10" s="174" t="s">
        <v>851</v>
      </c>
      <c r="Q10" s="174" t="s">
        <v>362</v>
      </c>
    </row>
    <row r="11" spans="1:19" s="161" customFormat="1" ht="18" customHeight="1">
      <c r="A11" s="175" t="s">
        <v>357</v>
      </c>
      <c r="B11" s="162"/>
      <c r="C11" s="188" t="s">
        <v>852</v>
      </c>
      <c r="D11" s="163" t="s">
        <v>853</v>
      </c>
      <c r="E11" s="163" t="s">
        <v>854</v>
      </c>
      <c r="F11" s="163" t="s">
        <v>855</v>
      </c>
      <c r="G11" s="163" t="s">
        <v>498</v>
      </c>
      <c r="H11" s="163" t="s">
        <v>856</v>
      </c>
      <c r="I11" s="165" t="s">
        <v>370</v>
      </c>
      <c r="J11" s="192" t="s">
        <v>363</v>
      </c>
      <c r="K11" s="188" t="s">
        <v>852</v>
      </c>
      <c r="L11" s="163" t="s">
        <v>853</v>
      </c>
      <c r="M11" s="163" t="s">
        <v>854</v>
      </c>
      <c r="N11" s="163" t="s">
        <v>855</v>
      </c>
      <c r="O11" s="163" t="s">
        <v>498</v>
      </c>
      <c r="P11" s="163" t="s">
        <v>856</v>
      </c>
      <c r="Q11" s="165" t="s">
        <v>370</v>
      </c>
    </row>
    <row r="12" spans="1:19" s="161" customFormat="1" ht="18" customHeight="1">
      <c r="A12" s="176"/>
      <c r="B12" s="167"/>
      <c r="C12" s="189" t="s">
        <v>857</v>
      </c>
      <c r="D12" s="195" t="s">
        <v>858</v>
      </c>
      <c r="E12" s="195" t="s">
        <v>859</v>
      </c>
      <c r="F12" s="195" t="s">
        <v>860</v>
      </c>
      <c r="G12" s="195"/>
      <c r="H12" s="195" t="s">
        <v>861</v>
      </c>
      <c r="I12" s="196"/>
      <c r="J12" s="193"/>
      <c r="K12" s="189" t="s">
        <v>857</v>
      </c>
      <c r="L12" s="195" t="s">
        <v>858</v>
      </c>
      <c r="M12" s="195" t="s">
        <v>859</v>
      </c>
      <c r="N12" s="195" t="s">
        <v>860</v>
      </c>
      <c r="O12" s="195"/>
      <c r="P12" s="195" t="s">
        <v>861</v>
      </c>
      <c r="Q12" s="195"/>
    </row>
    <row r="13" spans="1:19" s="657" customFormat="1" ht="27" customHeight="1">
      <c r="A13" s="976">
        <v>2012</v>
      </c>
      <c r="B13" s="977"/>
      <c r="C13" s="382">
        <v>8936.7583938506014</v>
      </c>
      <c r="D13" s="382">
        <v>929.73448230020347</v>
      </c>
      <c r="E13" s="383">
        <v>13421.541919685762</v>
      </c>
      <c r="F13" s="383">
        <v>309.79367316557443</v>
      </c>
      <c r="G13" s="383">
        <v>469.30443695727661</v>
      </c>
      <c r="H13" s="383">
        <v>2.1032450742978721</v>
      </c>
      <c r="I13" s="383">
        <v>1492.769480581042</v>
      </c>
      <c r="J13" s="698">
        <v>25562.00563161476</v>
      </c>
      <c r="K13" s="383">
        <v>9230.9247243173177</v>
      </c>
      <c r="L13" s="383">
        <v>563.45714154955749</v>
      </c>
      <c r="M13" s="383">
        <v>14343.073059370125</v>
      </c>
      <c r="N13" s="383">
        <v>195.84919709476594</v>
      </c>
      <c r="O13" s="1351">
        <v>731.60364836034057</v>
      </c>
      <c r="P13" s="383">
        <v>1.0695089609999997</v>
      </c>
      <c r="Q13" s="383">
        <v>495.97433423021272</v>
      </c>
      <c r="R13" s="349"/>
      <c r="S13" s="349"/>
    </row>
    <row r="14" spans="1:19" s="1352" customFormat="1" ht="18" customHeight="1">
      <c r="A14" s="976">
        <v>2013</v>
      </c>
      <c r="B14" s="977"/>
      <c r="C14" s="382">
        <v>9562.9477896030476</v>
      </c>
      <c r="D14" s="382">
        <v>1015.5703076795064</v>
      </c>
      <c r="E14" s="383">
        <v>10369.834711371928</v>
      </c>
      <c r="F14" s="383">
        <v>211.81075065121274</v>
      </c>
      <c r="G14" s="383">
        <v>657.053321194766</v>
      </c>
      <c r="H14" s="383">
        <v>2.7530155313191487</v>
      </c>
      <c r="I14" s="383">
        <v>1478.8289859553752</v>
      </c>
      <c r="J14" s="698">
        <v>23298.808881987152</v>
      </c>
      <c r="K14" s="382">
        <v>10237.56521537966</v>
      </c>
      <c r="L14" s="382">
        <v>707.2367359562553</v>
      </c>
      <c r="M14" s="383">
        <v>11157.199127836848</v>
      </c>
      <c r="N14" s="383">
        <v>203.08304432019148</v>
      </c>
      <c r="O14" s="383">
        <v>690.26401342736165</v>
      </c>
      <c r="P14" s="383">
        <v>0.19109935312765955</v>
      </c>
      <c r="Q14" s="383">
        <v>303.27423404255336</v>
      </c>
      <c r="R14" s="349"/>
      <c r="S14" s="349"/>
    </row>
    <row r="15" spans="1:19" s="1352" customFormat="1" ht="18" customHeight="1">
      <c r="A15" s="976">
        <v>2014</v>
      </c>
      <c r="B15" s="977"/>
      <c r="C15" s="382">
        <v>10488.238875165423</v>
      </c>
      <c r="D15" s="382">
        <v>1179.1303606815411</v>
      </c>
      <c r="E15" s="383">
        <v>10617.470085462517</v>
      </c>
      <c r="F15" s="383">
        <v>145.83733899157446</v>
      </c>
      <c r="G15" s="383">
        <v>561.40343507836587</v>
      </c>
      <c r="H15" s="383">
        <v>4.2935538774042552</v>
      </c>
      <c r="I15" s="383">
        <v>1898.7375770996844</v>
      </c>
      <c r="J15" s="698">
        <v>24895.03122635651</v>
      </c>
      <c r="K15" s="382">
        <v>11159.896191550277</v>
      </c>
      <c r="L15" s="382">
        <v>829.88483321620765</v>
      </c>
      <c r="M15" s="383">
        <v>11727.320414908303</v>
      </c>
      <c r="N15" s="383">
        <v>116.41084358872871</v>
      </c>
      <c r="O15" s="383">
        <v>653.10340342119139</v>
      </c>
      <c r="P15" s="383">
        <v>0.11141530027659573</v>
      </c>
      <c r="Q15" s="383">
        <v>408.32114105718222</v>
      </c>
      <c r="R15" s="349"/>
      <c r="S15" s="349"/>
    </row>
    <row r="16" spans="1:19" s="1352" customFormat="1" ht="18" customHeight="1">
      <c r="A16" s="976">
        <v>2015</v>
      </c>
      <c r="B16" s="977"/>
      <c r="C16" s="382">
        <v>11498.575955875755</v>
      </c>
      <c r="D16" s="382">
        <v>1118.2062152859787</v>
      </c>
      <c r="E16" s="383">
        <v>10180.083323928267</v>
      </c>
      <c r="F16" s="383">
        <v>152.49154025801064</v>
      </c>
      <c r="G16" s="383">
        <v>505.40363875208516</v>
      </c>
      <c r="H16" s="383">
        <v>3.8903510595744512E-2</v>
      </c>
      <c r="I16" s="383">
        <v>1887.7083803411904</v>
      </c>
      <c r="J16" s="698">
        <v>25342.45795795188</v>
      </c>
      <c r="K16" s="382">
        <v>11770.050898440357</v>
      </c>
      <c r="L16" s="382">
        <v>691.19507130670195</v>
      </c>
      <c r="M16" s="383">
        <v>11856.096708306517</v>
      </c>
      <c r="N16" s="383">
        <v>140.20311325268085</v>
      </c>
      <c r="O16" s="383">
        <v>580.38996185889368</v>
      </c>
      <c r="P16" s="383">
        <v>0.11223100982978725</v>
      </c>
      <c r="Q16" s="383">
        <v>304.42319819946789</v>
      </c>
      <c r="R16" s="349"/>
      <c r="S16" s="349"/>
    </row>
    <row r="17" spans="1:19" s="1352" customFormat="1" ht="18" customHeight="1">
      <c r="A17" s="976">
        <v>2016</v>
      </c>
      <c r="B17" s="977"/>
      <c r="C17" s="382">
        <v>12221.832050879153</v>
      </c>
      <c r="D17" s="382">
        <v>988.8887977609437</v>
      </c>
      <c r="E17" s="383">
        <v>10733.120021225248</v>
      </c>
      <c r="F17" s="383">
        <v>163.84019281613826</v>
      </c>
      <c r="G17" s="383">
        <v>371.70641893705169</v>
      </c>
      <c r="H17" s="383">
        <v>0.58169855502127654</v>
      </c>
      <c r="I17" s="383">
        <v>1810.5778294911663</v>
      </c>
      <c r="J17" s="698">
        <v>26290.53700966472</v>
      </c>
      <c r="K17" s="382">
        <v>12058.872059951289</v>
      </c>
      <c r="L17" s="382">
        <v>664.09850194428304</v>
      </c>
      <c r="M17" s="383">
        <v>12560.10146326713</v>
      </c>
      <c r="N17" s="383">
        <v>167.02197114142552</v>
      </c>
      <c r="O17" s="383">
        <v>509.41346495740629</v>
      </c>
      <c r="P17" s="383">
        <v>0.55820311285106383</v>
      </c>
      <c r="Q17" s="383">
        <v>330.4423208226462</v>
      </c>
      <c r="R17" s="349"/>
      <c r="S17" s="349"/>
    </row>
    <row r="18" spans="1:19" s="1352" customFormat="1" ht="18" customHeight="1">
      <c r="A18" s="976">
        <v>2017</v>
      </c>
      <c r="B18" s="977"/>
      <c r="C18" s="382">
        <v>12417.675752660667</v>
      </c>
      <c r="D18" s="382">
        <v>1297.9253813911946</v>
      </c>
      <c r="E18" s="383">
        <v>11046.520094957872</v>
      </c>
      <c r="F18" s="383">
        <v>114.27575935183383</v>
      </c>
      <c r="G18" s="383">
        <v>548.69374240537593</v>
      </c>
      <c r="H18" s="383">
        <v>0.77059188176750548</v>
      </c>
      <c r="I18" s="383">
        <v>1319.6385241983678</v>
      </c>
      <c r="J18" s="698">
        <v>26745.499846847077</v>
      </c>
      <c r="K18" s="382">
        <v>12123.199797986686</v>
      </c>
      <c r="L18" s="382">
        <v>1353.6755879829595</v>
      </c>
      <c r="M18" s="383">
        <v>12607.586559539341</v>
      </c>
      <c r="N18" s="383">
        <v>87.300481138132113</v>
      </c>
      <c r="O18" s="383">
        <v>568.82392471382684</v>
      </c>
      <c r="P18" s="383">
        <v>0.7055176436170213</v>
      </c>
      <c r="Q18" s="383">
        <v>4.2285762529785398</v>
      </c>
      <c r="R18" s="349"/>
      <c r="S18" s="349"/>
    </row>
    <row r="19" spans="1:19" s="1352" customFormat="1" ht="18" customHeight="1">
      <c r="A19" s="976">
        <v>2018</v>
      </c>
      <c r="B19" s="977"/>
      <c r="C19" s="382">
        <v>12973.940703754573</v>
      </c>
      <c r="D19" s="382">
        <v>1667.7045393166379</v>
      </c>
      <c r="E19" s="383">
        <v>11036.396057784727</v>
      </c>
      <c r="F19" s="383">
        <v>208.88058757254089</v>
      </c>
      <c r="G19" s="383">
        <v>701.81380433791514</v>
      </c>
      <c r="H19" s="383">
        <v>0.71344325531383002</v>
      </c>
      <c r="I19" s="383">
        <v>1338.7758319056211</v>
      </c>
      <c r="J19" s="698">
        <v>27928.234967927336</v>
      </c>
      <c r="K19" s="382">
        <v>12157.168377798756</v>
      </c>
      <c r="L19" s="382">
        <v>1534.7177563647479</v>
      </c>
      <c r="M19" s="383">
        <v>13328.140749456108</v>
      </c>
      <c r="N19" s="383">
        <v>193.99781485134457</v>
      </c>
      <c r="O19" s="383">
        <v>706.9718932171844</v>
      </c>
      <c r="P19" s="383">
        <v>0.72249986314893633</v>
      </c>
      <c r="Q19" s="383">
        <v>6.4650265544044441</v>
      </c>
      <c r="R19" s="349"/>
      <c r="S19" s="349"/>
    </row>
    <row r="20" spans="1:19" s="1352" customFormat="1" ht="18" customHeight="1">
      <c r="A20" s="976">
        <v>2019</v>
      </c>
      <c r="B20" s="977"/>
      <c r="C20" s="382">
        <v>14241.453063865696</v>
      </c>
      <c r="D20" s="382">
        <v>1563.0055445919013</v>
      </c>
      <c r="E20" s="383">
        <v>13641.58948086137</v>
      </c>
      <c r="F20" s="383">
        <v>151.74124397014916</v>
      </c>
      <c r="G20" s="383">
        <v>1203.0466399299019</v>
      </c>
      <c r="H20" s="383">
        <v>0.58498329270850868</v>
      </c>
      <c r="I20" s="383">
        <v>1281.2395931548135</v>
      </c>
      <c r="J20" s="698">
        <v>32082.61054966654</v>
      </c>
      <c r="K20" s="382">
        <v>13054.797748190676</v>
      </c>
      <c r="L20" s="382">
        <v>4581.8390924066844</v>
      </c>
      <c r="M20" s="383">
        <v>13204.444114013775</v>
      </c>
      <c r="N20" s="383">
        <v>134.70329132970215</v>
      </c>
      <c r="O20" s="383">
        <v>1104.7857438679255</v>
      </c>
      <c r="P20" s="383">
        <v>0.58455964689361695</v>
      </c>
      <c r="Q20" s="383">
        <v>1.5301938144680511</v>
      </c>
      <c r="R20" s="349"/>
      <c r="S20" s="349"/>
    </row>
    <row r="21" spans="1:19" s="1352" customFormat="1" ht="18" customHeight="1">
      <c r="A21" s="976">
        <v>2020</v>
      </c>
      <c r="B21" s="977"/>
      <c r="C21" s="382">
        <v>14844.281941947993</v>
      </c>
      <c r="D21" s="382">
        <v>1366.9276938842768</v>
      </c>
      <c r="E21" s="383">
        <v>13407.016916723633</v>
      </c>
      <c r="F21" s="383">
        <v>74.256769210476151</v>
      </c>
      <c r="G21" s="383">
        <v>726.20463473587051</v>
      </c>
      <c r="H21" s="383">
        <v>0.74016472638975861</v>
      </c>
      <c r="I21" s="383">
        <v>1191.9618352761242</v>
      </c>
      <c r="J21" s="698">
        <v>31611.359956504763</v>
      </c>
      <c r="K21" s="382">
        <v>14137.259818520381</v>
      </c>
      <c r="L21" s="382">
        <v>4775.8621070732479</v>
      </c>
      <c r="M21" s="383">
        <v>11972.290980688265</v>
      </c>
      <c r="N21" s="383">
        <v>73.819141667355439</v>
      </c>
      <c r="O21" s="383">
        <v>630.05337070842552</v>
      </c>
      <c r="P21" s="383">
        <v>0.73141486614893614</v>
      </c>
      <c r="Q21" s="383">
        <v>21.274603441638401</v>
      </c>
      <c r="R21" s="349"/>
      <c r="S21" s="349"/>
    </row>
    <row r="22" spans="1:19" s="1352" customFormat="1" ht="18" customHeight="1">
      <c r="A22" s="1353">
        <v>2021</v>
      </c>
      <c r="B22" s="1354"/>
      <c r="C22" s="1355">
        <v>16211.615923287765</v>
      </c>
      <c r="D22" s="1355">
        <v>853.24798040080839</v>
      </c>
      <c r="E22" s="1356">
        <v>15947.952903213989</v>
      </c>
      <c r="F22" s="1356">
        <v>66.641732232534153</v>
      </c>
      <c r="G22" s="1356">
        <v>704.75758785337882</v>
      </c>
      <c r="H22" s="1356">
        <v>0.86660790947714084</v>
      </c>
      <c r="I22" s="1356">
        <v>769.66835644825107</v>
      </c>
      <c r="J22" s="1357">
        <v>34554.840180883439</v>
      </c>
      <c r="K22" s="1355">
        <v>15344.764716864347</v>
      </c>
      <c r="L22" s="1355">
        <v>2470.1603284664366</v>
      </c>
      <c r="M22" s="1356">
        <v>15150.609389963294</v>
      </c>
      <c r="N22" s="1356">
        <v>64.965983405614367</v>
      </c>
      <c r="O22" s="1356">
        <v>735.86135122560916</v>
      </c>
      <c r="P22" s="1356">
        <v>0.85978878457446806</v>
      </c>
      <c r="Q22" s="1356">
        <v>787.3874692317612</v>
      </c>
      <c r="R22" s="349"/>
      <c r="S22" s="349"/>
    </row>
    <row r="23" spans="1:19" s="145" customFormat="1" ht="26.25" customHeight="1">
      <c r="A23" s="975">
        <v>2020</v>
      </c>
      <c r="B23" s="438" t="s">
        <v>214</v>
      </c>
      <c r="C23" s="720">
        <v>14844.281941947993</v>
      </c>
      <c r="D23" s="720">
        <v>1366.9276938842768</v>
      </c>
      <c r="E23" s="732">
        <v>13407.016916723633</v>
      </c>
      <c r="F23" s="732">
        <v>74.256769210476151</v>
      </c>
      <c r="G23" s="732">
        <v>726.20463473587051</v>
      </c>
      <c r="H23" s="732">
        <v>0.74016472638975861</v>
      </c>
      <c r="I23" s="732">
        <v>1191.9618352761242</v>
      </c>
      <c r="J23" s="716">
        <v>31611.359956504763</v>
      </c>
      <c r="K23" s="720">
        <v>14137.259818520381</v>
      </c>
      <c r="L23" s="720">
        <v>4775.8621070732479</v>
      </c>
      <c r="M23" s="732">
        <v>11972.290980688265</v>
      </c>
      <c r="N23" s="732">
        <v>73.819141667355439</v>
      </c>
      <c r="O23" s="732">
        <v>630.05337070842552</v>
      </c>
      <c r="P23" s="732">
        <v>0.73141486614893614</v>
      </c>
      <c r="Q23" s="732">
        <v>21.274603441638401</v>
      </c>
      <c r="R23" s="840"/>
      <c r="S23" s="840"/>
    </row>
    <row r="24" spans="1:19" s="1352" customFormat="1" ht="21" customHeight="1">
      <c r="A24" s="976">
        <v>2021</v>
      </c>
      <c r="B24" s="977" t="s">
        <v>211</v>
      </c>
      <c r="C24" s="382">
        <v>15125.424010516979</v>
      </c>
      <c r="D24" s="382">
        <v>1225.800217659496</v>
      </c>
      <c r="E24" s="383">
        <v>13570.194534885006</v>
      </c>
      <c r="F24" s="383">
        <v>67.413989807404505</v>
      </c>
      <c r="G24" s="383">
        <v>763.71336396475908</v>
      </c>
      <c r="H24" s="383">
        <v>0.703741315673863</v>
      </c>
      <c r="I24" s="383">
        <v>705.33617924125076</v>
      </c>
      <c r="J24" s="698">
        <v>31458.536037387363</v>
      </c>
      <c r="K24" s="382">
        <v>14423.080302665747</v>
      </c>
      <c r="L24" s="382">
        <v>4818.1428287135586</v>
      </c>
      <c r="M24" s="383">
        <v>11397.938437926221</v>
      </c>
      <c r="N24" s="383">
        <v>68.05757492722951</v>
      </c>
      <c r="O24" s="383">
        <v>697.21710495964157</v>
      </c>
      <c r="P24" s="383">
        <v>0.68213759574468091</v>
      </c>
      <c r="Q24" s="383">
        <v>53.424953667571344</v>
      </c>
      <c r="R24" s="349"/>
      <c r="S24" s="349"/>
    </row>
    <row r="25" spans="1:19" s="1352" customFormat="1" ht="18" customHeight="1">
      <c r="A25" s="976"/>
      <c r="B25" s="977" t="s">
        <v>212</v>
      </c>
      <c r="C25" s="382">
        <v>15320.226270620782</v>
      </c>
      <c r="D25" s="382">
        <v>1029.2117140974694</v>
      </c>
      <c r="E25" s="383">
        <v>14501.081745922118</v>
      </c>
      <c r="F25" s="383">
        <v>85.372587914604154</v>
      </c>
      <c r="G25" s="383">
        <v>737.12280999788447</v>
      </c>
      <c r="H25" s="383">
        <v>164.44512374349432</v>
      </c>
      <c r="I25" s="383">
        <v>775.60870723379503</v>
      </c>
      <c r="J25" s="698">
        <v>32613.038959530153</v>
      </c>
      <c r="K25" s="382">
        <v>14707.298796056501</v>
      </c>
      <c r="L25" s="382">
        <v>4948.9166226380939</v>
      </c>
      <c r="M25" s="383">
        <v>12149.177436233456</v>
      </c>
      <c r="N25" s="383">
        <v>68.239405497153555</v>
      </c>
      <c r="O25" s="383">
        <v>700.18465103459914</v>
      </c>
      <c r="P25" s="383">
        <v>0.76614309574468076</v>
      </c>
      <c r="Q25" s="383">
        <v>38.447289252948686</v>
      </c>
      <c r="R25" s="349"/>
      <c r="S25" s="349"/>
    </row>
    <row r="26" spans="1:19" s="1352" customFormat="1" ht="18" customHeight="1">
      <c r="A26" s="976"/>
      <c r="B26" s="977" t="s">
        <v>213</v>
      </c>
      <c r="C26" s="382">
        <v>15730.724041699943</v>
      </c>
      <c r="D26" s="382">
        <v>643.39614338061733</v>
      </c>
      <c r="E26" s="383">
        <v>14772.808198748995</v>
      </c>
      <c r="F26" s="383">
        <v>44.741716906470103</v>
      </c>
      <c r="G26" s="383">
        <v>700.4086882970239</v>
      </c>
      <c r="H26" s="383">
        <v>0.79526781631454813</v>
      </c>
      <c r="I26" s="383">
        <v>988.24482395613575</v>
      </c>
      <c r="J26" s="698">
        <v>32881.028880805497</v>
      </c>
      <c r="K26" s="382">
        <v>14922.892951826228</v>
      </c>
      <c r="L26" s="382">
        <v>2385.2432350501404</v>
      </c>
      <c r="M26" s="383">
        <v>13986.149001314907</v>
      </c>
      <c r="N26" s="383">
        <v>46.530206865276604</v>
      </c>
      <c r="O26" s="383">
        <v>642.7853262920903</v>
      </c>
      <c r="P26" s="383">
        <v>0.80083318617021282</v>
      </c>
      <c r="Q26" s="383">
        <v>896.74033495156652</v>
      </c>
      <c r="R26" s="349"/>
      <c r="S26" s="349"/>
    </row>
    <row r="27" spans="1:19" s="1352" customFormat="1" ht="18" customHeight="1">
      <c r="A27" s="976"/>
      <c r="B27" s="977" t="s">
        <v>214</v>
      </c>
      <c r="C27" s="382">
        <v>16211.615923287765</v>
      </c>
      <c r="D27" s="382">
        <v>853.24798040080839</v>
      </c>
      <c r="E27" s="383">
        <v>15947.952903213989</v>
      </c>
      <c r="F27" s="383">
        <v>66.641732232534153</v>
      </c>
      <c r="G27" s="383">
        <v>704.75758785337882</v>
      </c>
      <c r="H27" s="383">
        <v>0.86660790947714084</v>
      </c>
      <c r="I27" s="383">
        <v>769.66835644825107</v>
      </c>
      <c r="J27" s="698">
        <v>34554.840180883439</v>
      </c>
      <c r="K27" s="382">
        <v>15344.764716864347</v>
      </c>
      <c r="L27" s="382">
        <v>2470.1603284664366</v>
      </c>
      <c r="M27" s="383">
        <v>15150.609389963294</v>
      </c>
      <c r="N27" s="383">
        <v>64.965983405614367</v>
      </c>
      <c r="O27" s="383">
        <v>735.86135122560916</v>
      </c>
      <c r="P27" s="383">
        <v>0.85978878457446806</v>
      </c>
      <c r="Q27" s="383">
        <v>787.3874692317612</v>
      </c>
      <c r="R27" s="349"/>
      <c r="S27" s="349"/>
    </row>
    <row r="28" spans="1:19" s="1352" customFormat="1" ht="21" customHeight="1">
      <c r="A28" s="976">
        <v>2022</v>
      </c>
      <c r="B28" s="977" t="s">
        <v>211</v>
      </c>
      <c r="C28" s="382">
        <v>16146.348232951937</v>
      </c>
      <c r="D28" s="382">
        <v>1048.6788344417016</v>
      </c>
      <c r="E28" s="383">
        <v>15578.601066150413</v>
      </c>
      <c r="F28" s="383">
        <v>33.836914151317139</v>
      </c>
      <c r="G28" s="383">
        <v>815.48695247972125</v>
      </c>
      <c r="H28" s="383">
        <v>0.59634942512607703</v>
      </c>
      <c r="I28" s="383">
        <v>529.31209680427321</v>
      </c>
      <c r="J28" s="698">
        <v>34152.830446404485</v>
      </c>
      <c r="K28" s="382">
        <v>15335.816428668451</v>
      </c>
      <c r="L28" s="382">
        <v>4868.1588630983179</v>
      </c>
      <c r="M28" s="383">
        <v>13138.404117245818</v>
      </c>
      <c r="N28" s="383">
        <v>53.114360203918892</v>
      </c>
      <c r="O28" s="383">
        <v>674.15624530959724</v>
      </c>
      <c r="P28" s="383">
        <v>0.59205764627659574</v>
      </c>
      <c r="Q28" s="383">
        <v>82.505542748887862</v>
      </c>
      <c r="R28" s="349"/>
      <c r="S28" s="349"/>
    </row>
    <row r="29" spans="1:19" s="1352" customFormat="1" ht="15.75">
      <c r="A29" s="976"/>
      <c r="B29" s="977" t="s">
        <v>212</v>
      </c>
      <c r="C29" s="382">
        <v>16275.231601779293</v>
      </c>
      <c r="D29" s="382">
        <v>1132.3759340921551</v>
      </c>
      <c r="E29" s="383">
        <v>16725.906318795671</v>
      </c>
      <c r="F29" s="383">
        <v>45.103507566717525</v>
      </c>
      <c r="G29" s="383">
        <v>761.74281529241398</v>
      </c>
      <c r="H29" s="383">
        <v>0.53667742526615025</v>
      </c>
      <c r="I29" s="383">
        <v>317.94433771448666</v>
      </c>
      <c r="J29" s="698">
        <v>35258.741191742905</v>
      </c>
      <c r="K29" s="382">
        <v>15288.442455057932</v>
      </c>
      <c r="L29" s="382">
        <v>5280.7049741211385</v>
      </c>
      <c r="M29" s="383">
        <v>13889.002669450356</v>
      </c>
      <c r="N29" s="383">
        <v>86.483770950927749</v>
      </c>
      <c r="O29" s="383">
        <v>668.49446092759899</v>
      </c>
      <c r="P29" s="383">
        <v>0.52987735638297873</v>
      </c>
      <c r="Q29" s="383">
        <v>45.127186354691482</v>
      </c>
      <c r="R29" s="349"/>
      <c r="S29" s="349"/>
    </row>
    <row r="30" spans="1:19" s="1352" customFormat="1" ht="15.75">
      <c r="A30" s="1353"/>
      <c r="B30" s="1354" t="s">
        <v>213</v>
      </c>
      <c r="C30" s="1355">
        <v>17641.619348708875</v>
      </c>
      <c r="D30" s="1355">
        <v>878.8284967096547</v>
      </c>
      <c r="E30" s="1356">
        <v>15628.915462738543</v>
      </c>
      <c r="F30" s="1356">
        <v>40.490759294081833</v>
      </c>
      <c r="G30" s="1356">
        <v>681.72383183251202</v>
      </c>
      <c r="H30" s="1356">
        <v>0.57691761814905762</v>
      </c>
      <c r="I30" s="1356">
        <v>331.50036036995624</v>
      </c>
      <c r="J30" s="1357">
        <v>35203.605177271769</v>
      </c>
      <c r="K30" s="1355">
        <v>15473.861395935781</v>
      </c>
      <c r="L30" s="1355">
        <v>5466.9311209174029</v>
      </c>
      <c r="M30" s="1356">
        <v>13286.828988352801</v>
      </c>
      <c r="N30" s="1356">
        <v>85.561801725142345</v>
      </c>
      <c r="O30" s="1356">
        <v>824.47381317684324</v>
      </c>
      <c r="P30" s="1356">
        <v>0.56694299999999997</v>
      </c>
      <c r="Q30" s="1356">
        <v>65.257646627560916</v>
      </c>
      <c r="R30" s="349"/>
      <c r="S30" s="349"/>
    </row>
    <row r="31" spans="1:19" s="145" customFormat="1" ht="26.25" customHeight="1">
      <c r="A31" s="975">
        <v>2021</v>
      </c>
      <c r="B31" s="438" t="s">
        <v>390</v>
      </c>
      <c r="C31" s="720">
        <v>16040.306291507506</v>
      </c>
      <c r="D31" s="720">
        <v>597.59935406756426</v>
      </c>
      <c r="E31" s="732">
        <v>14569.500492056553</v>
      </c>
      <c r="F31" s="732">
        <v>51.979230066479701</v>
      </c>
      <c r="G31" s="732">
        <v>705.01086781111019</v>
      </c>
      <c r="H31" s="732">
        <v>0.78194068427997376</v>
      </c>
      <c r="I31" s="732">
        <v>917.78697572957515</v>
      </c>
      <c r="J31" s="716">
        <v>32882.965151923068</v>
      </c>
      <c r="K31" s="720">
        <v>15026.542765919146</v>
      </c>
      <c r="L31" s="720">
        <v>2268.35121033306</v>
      </c>
      <c r="M31" s="732">
        <v>14026.579067363307</v>
      </c>
      <c r="N31" s="732">
        <v>49.684194407982687</v>
      </c>
      <c r="O31" s="732">
        <v>667.03757823382523</v>
      </c>
      <c r="P31" s="732">
        <v>0.77986634574468072</v>
      </c>
      <c r="Q31" s="732">
        <v>843.97073348741776</v>
      </c>
      <c r="R31" s="840"/>
      <c r="S31" s="840"/>
    </row>
    <row r="32" spans="1:19" s="145" customFormat="1" ht="18" customHeight="1">
      <c r="A32" s="975"/>
      <c r="B32" s="438" t="s">
        <v>391</v>
      </c>
      <c r="C32" s="720">
        <v>16208.318822472969</v>
      </c>
      <c r="D32" s="720">
        <v>579.59609055395936</v>
      </c>
      <c r="E32" s="732">
        <v>15233.204102082525</v>
      </c>
      <c r="F32" s="732">
        <v>60.111314936456814</v>
      </c>
      <c r="G32" s="732">
        <v>703.4604783359564</v>
      </c>
      <c r="H32" s="732">
        <v>0.85757338910710135</v>
      </c>
      <c r="I32" s="732">
        <v>773.6064781882302</v>
      </c>
      <c r="J32" s="716">
        <v>33559.164859959201</v>
      </c>
      <c r="K32" s="720">
        <v>15334.909414148398</v>
      </c>
      <c r="L32" s="720">
        <v>2296.1403297135548</v>
      </c>
      <c r="M32" s="732">
        <v>14395.999258897702</v>
      </c>
      <c r="N32" s="732">
        <v>61.348197885848393</v>
      </c>
      <c r="O32" s="732">
        <v>679.16762154041248</v>
      </c>
      <c r="P32" s="732">
        <v>0.87553737499999995</v>
      </c>
      <c r="Q32" s="732">
        <v>790.81704566424139</v>
      </c>
      <c r="R32" s="840"/>
      <c r="S32" s="840"/>
    </row>
    <row r="33" spans="1:19" s="145" customFormat="1" ht="18" customHeight="1">
      <c r="A33" s="975"/>
      <c r="B33" s="438" t="s">
        <v>392</v>
      </c>
      <c r="C33" s="720">
        <v>16211.615923287765</v>
      </c>
      <c r="D33" s="720">
        <v>853.24798040080839</v>
      </c>
      <c r="E33" s="732">
        <v>15947.952903213989</v>
      </c>
      <c r="F33" s="732">
        <v>66.641732232534153</v>
      </c>
      <c r="G33" s="732">
        <v>704.75758785337882</v>
      </c>
      <c r="H33" s="732">
        <v>0.86660790947714084</v>
      </c>
      <c r="I33" s="732">
        <v>769.66835644825107</v>
      </c>
      <c r="J33" s="716">
        <v>34554.840180883439</v>
      </c>
      <c r="K33" s="720">
        <v>15344.764716864347</v>
      </c>
      <c r="L33" s="720">
        <v>2470.1603284664366</v>
      </c>
      <c r="M33" s="732">
        <v>15150.609389963294</v>
      </c>
      <c r="N33" s="732">
        <v>64.965983405614367</v>
      </c>
      <c r="O33" s="732">
        <v>735.86135122560916</v>
      </c>
      <c r="P33" s="732">
        <v>0.85978878457446806</v>
      </c>
      <c r="Q33" s="732">
        <v>787.3874692317612</v>
      </c>
      <c r="R33" s="349">
        <v>3.751665644813329E-12</v>
      </c>
      <c r="S33" s="349">
        <v>2.6147972675971687E-12</v>
      </c>
    </row>
    <row r="34" spans="1:19" s="145" customFormat="1" ht="21" customHeight="1">
      <c r="A34" s="975">
        <v>2022</v>
      </c>
      <c r="B34" s="438" t="s">
        <v>393</v>
      </c>
      <c r="C34" s="720">
        <v>16195.790640919247</v>
      </c>
      <c r="D34" s="720">
        <v>676.56906446944936</v>
      </c>
      <c r="E34" s="732">
        <v>15809.06852074834</v>
      </c>
      <c r="F34" s="732">
        <v>49.859582461236116</v>
      </c>
      <c r="G34" s="732">
        <v>686.40425479212547</v>
      </c>
      <c r="H34" s="732">
        <v>0.80610146737341726</v>
      </c>
      <c r="I34" s="732">
        <v>761.30974195650504</v>
      </c>
      <c r="J34" s="716">
        <v>34179.857906814279</v>
      </c>
      <c r="K34" s="720">
        <v>15513.087359526493</v>
      </c>
      <c r="L34" s="720">
        <v>2067.9137535568261</v>
      </c>
      <c r="M34" s="732">
        <v>14941.257406012581</v>
      </c>
      <c r="N34" s="732">
        <v>55.381196228095824</v>
      </c>
      <c r="O34" s="732">
        <v>721.87059175345951</v>
      </c>
      <c r="P34" s="732">
        <v>0.8024011648936169</v>
      </c>
      <c r="Q34" s="732">
        <v>879.46166657539345</v>
      </c>
      <c r="R34" s="349">
        <v>3.2969182939268649E-12</v>
      </c>
      <c r="S34" s="349">
        <v>2.1600499167107046E-12</v>
      </c>
    </row>
    <row r="35" spans="1:19" s="145" customFormat="1" ht="16.5" customHeight="1">
      <c r="A35" s="975"/>
      <c r="B35" s="438" t="s">
        <v>394</v>
      </c>
      <c r="C35" s="720">
        <v>16562.059950969749</v>
      </c>
      <c r="D35" s="720">
        <v>948.31195957626483</v>
      </c>
      <c r="E35" s="732">
        <v>15647.993473744242</v>
      </c>
      <c r="F35" s="732">
        <v>56.827791400089886</v>
      </c>
      <c r="G35" s="732">
        <v>769.34236399335214</v>
      </c>
      <c r="H35" s="732">
        <v>0.80251057149575789</v>
      </c>
      <c r="I35" s="732">
        <v>949.62009638747213</v>
      </c>
      <c r="J35" s="716">
        <v>34934.938146642678</v>
      </c>
      <c r="K35" s="720">
        <v>15603.593484376714</v>
      </c>
      <c r="L35" s="720">
        <v>4675.5977307659123</v>
      </c>
      <c r="M35" s="732">
        <v>13887.957637237825</v>
      </c>
      <c r="N35" s="732">
        <v>56.166309866623713</v>
      </c>
      <c r="O35" s="732">
        <v>671.97365833201115</v>
      </c>
      <c r="P35" s="732">
        <v>0.8016642260638297</v>
      </c>
      <c r="Q35" s="732">
        <v>38.672069085958057</v>
      </c>
      <c r="R35" s="349">
        <v>3.751665644813329E-12</v>
      </c>
      <c r="S35" s="349">
        <v>2.5011104298755527E-12</v>
      </c>
    </row>
    <row r="36" spans="1:19" s="145" customFormat="1" ht="16.5" customHeight="1">
      <c r="A36" s="975"/>
      <c r="B36" s="438" t="s">
        <v>383</v>
      </c>
      <c r="C36" s="720">
        <v>16146.348232951937</v>
      </c>
      <c r="D36" s="720">
        <v>1048.6788344417016</v>
      </c>
      <c r="E36" s="732">
        <v>15578.601066150413</v>
      </c>
      <c r="F36" s="732">
        <v>33.836914151317139</v>
      </c>
      <c r="G36" s="732">
        <v>815.48695247972125</v>
      </c>
      <c r="H36" s="732">
        <v>0.59634942512607703</v>
      </c>
      <c r="I36" s="732">
        <v>529.31209680427321</v>
      </c>
      <c r="J36" s="716">
        <v>34152.830446404485</v>
      </c>
      <c r="K36" s="720">
        <v>15335.816428668451</v>
      </c>
      <c r="L36" s="720">
        <v>4868.1588630983179</v>
      </c>
      <c r="M36" s="732">
        <v>13138.404117245818</v>
      </c>
      <c r="N36" s="732">
        <v>53.114360203918892</v>
      </c>
      <c r="O36" s="732">
        <v>674.15624530959724</v>
      </c>
      <c r="P36" s="732">
        <v>0.59205764627659574</v>
      </c>
      <c r="Q36" s="732">
        <v>82.505542748887862</v>
      </c>
      <c r="R36" s="349">
        <v>2.6147972675971687E-12</v>
      </c>
      <c r="S36" s="349">
        <v>3.2116531656356528E-12</v>
      </c>
    </row>
    <row r="37" spans="1:19" s="145" customFormat="1" ht="16.5" customHeight="1">
      <c r="A37" s="975"/>
      <c r="B37" s="438" t="s">
        <v>384</v>
      </c>
      <c r="C37" s="720">
        <v>16067.422583167583</v>
      </c>
      <c r="D37" s="720">
        <v>1011.5763045806336</v>
      </c>
      <c r="E37" s="732">
        <v>16728.410966568812</v>
      </c>
      <c r="F37" s="732">
        <v>46.606564910333645</v>
      </c>
      <c r="G37" s="732">
        <v>764.43265932778786</v>
      </c>
      <c r="H37" s="732">
        <v>0.57419175880870355</v>
      </c>
      <c r="I37" s="732">
        <v>416.59784858022186</v>
      </c>
      <c r="J37" s="716">
        <v>35035.621118894189</v>
      </c>
      <c r="K37" s="720">
        <v>15343.398898154273</v>
      </c>
      <c r="L37" s="720">
        <v>5001.084212068874</v>
      </c>
      <c r="M37" s="732">
        <v>13945.169545118681</v>
      </c>
      <c r="N37" s="732">
        <v>63.33323883514673</v>
      </c>
      <c r="O37" s="732">
        <v>637.18902867461998</v>
      </c>
      <c r="P37" s="732">
        <v>0.57565169148936168</v>
      </c>
      <c r="Q37" s="732">
        <v>44.838934174019165</v>
      </c>
      <c r="R37" s="349">
        <v>-2.8421709430404007E-12</v>
      </c>
      <c r="S37" s="349">
        <v>-4.000355602329364E-12</v>
      </c>
    </row>
    <row r="38" spans="1:19" s="145" customFormat="1" ht="16.5" customHeight="1">
      <c r="A38" s="975"/>
      <c r="B38" s="438" t="s">
        <v>385</v>
      </c>
      <c r="C38" s="720">
        <v>16300.036685024817</v>
      </c>
      <c r="D38" s="720">
        <v>929.80229308780054</v>
      </c>
      <c r="E38" s="732">
        <v>16828.00099788875</v>
      </c>
      <c r="F38" s="732">
        <v>51.140918207965328</v>
      </c>
      <c r="G38" s="732">
        <v>793.9613538210599</v>
      </c>
      <c r="H38" s="732">
        <v>0.59101079562785241</v>
      </c>
      <c r="I38" s="732">
        <v>363.60590656640733</v>
      </c>
      <c r="J38" s="716">
        <v>35267.119165392425</v>
      </c>
      <c r="K38" s="720">
        <v>15429.833509881499</v>
      </c>
      <c r="L38" s="720">
        <v>5099.7459679427284</v>
      </c>
      <c r="M38" s="732">
        <v>13944.388520777919</v>
      </c>
      <c r="N38" s="732">
        <v>79.598346215590524</v>
      </c>
      <c r="O38" s="732">
        <v>675.57795960834085</v>
      </c>
      <c r="P38" s="732">
        <v>0.58621030851063827</v>
      </c>
      <c r="Q38" s="732">
        <v>37.360277951995322</v>
      </c>
      <c r="R38" s="349">
        <v>-6.8212102632969618E-13</v>
      </c>
      <c r="S38" s="349">
        <v>-1.1368683772161603E-12</v>
      </c>
    </row>
    <row r="39" spans="1:19" s="145" customFormat="1" ht="16.5" customHeight="1">
      <c r="A39" s="975"/>
      <c r="B39" s="438" t="s">
        <v>386</v>
      </c>
      <c r="C39" s="720">
        <v>16275.231601779293</v>
      </c>
      <c r="D39" s="720">
        <v>1132.3759340921551</v>
      </c>
      <c r="E39" s="732">
        <v>16725.906318795671</v>
      </c>
      <c r="F39" s="732">
        <v>45.103507566717525</v>
      </c>
      <c r="G39" s="732">
        <v>761.74281529241398</v>
      </c>
      <c r="H39" s="732">
        <v>0.53667742526615025</v>
      </c>
      <c r="I39" s="732">
        <v>317.94433771448666</v>
      </c>
      <c r="J39" s="716">
        <v>35258.741191742905</v>
      </c>
      <c r="K39" s="720">
        <v>15288.442455057932</v>
      </c>
      <c r="L39" s="720">
        <v>5280.7049741211385</v>
      </c>
      <c r="M39" s="732">
        <v>13889.002669450356</v>
      </c>
      <c r="N39" s="732">
        <v>86.483770950927749</v>
      </c>
      <c r="O39" s="732">
        <v>668.49446092759899</v>
      </c>
      <c r="P39" s="732">
        <v>0.52987735638297873</v>
      </c>
      <c r="Q39" s="732">
        <v>45.127186354691482</v>
      </c>
      <c r="R39" s="349">
        <v>-6.4801497501321137E-12</v>
      </c>
      <c r="S39" s="349">
        <v>-5.0945914153999183E-12</v>
      </c>
    </row>
    <row r="40" spans="1:19" s="145" customFormat="1" ht="16.5" customHeight="1">
      <c r="A40" s="975"/>
      <c r="B40" s="438" t="s">
        <v>387</v>
      </c>
      <c r="C40" s="720">
        <v>17048.785212931747</v>
      </c>
      <c r="D40" s="720">
        <v>1126.4628667822863</v>
      </c>
      <c r="E40" s="732">
        <v>16192.949397732264</v>
      </c>
      <c r="F40" s="732">
        <v>67.195999887320241</v>
      </c>
      <c r="G40" s="732">
        <v>705.95488164868391</v>
      </c>
      <c r="H40" s="732">
        <v>0.5436970011676745</v>
      </c>
      <c r="I40" s="732">
        <v>469.37195774936532</v>
      </c>
      <c r="J40" s="716">
        <v>35611.264013730142</v>
      </c>
      <c r="K40" s="720">
        <v>15136.239616346837</v>
      </c>
      <c r="L40" s="720">
        <v>5809.7184509503495</v>
      </c>
      <c r="M40" s="732">
        <v>13884.625936939357</v>
      </c>
      <c r="N40" s="732">
        <v>72.297665686531928</v>
      </c>
      <c r="O40" s="732">
        <v>665.97514948987612</v>
      </c>
      <c r="P40" s="732">
        <v>0.53273636170212768</v>
      </c>
      <c r="Q40" s="732">
        <v>42.020748334559883</v>
      </c>
      <c r="R40" s="349">
        <v>3.979039320256561E-12</v>
      </c>
      <c r="S40" s="349">
        <v>1.1368683772161603E-12</v>
      </c>
    </row>
    <row r="41" spans="1:19" s="145" customFormat="1" ht="16.5" customHeight="1">
      <c r="A41" s="975"/>
      <c r="B41" s="438" t="s">
        <v>388</v>
      </c>
      <c r="C41" s="720">
        <v>17287.889683061934</v>
      </c>
      <c r="D41" s="720">
        <v>910.65948851360747</v>
      </c>
      <c r="E41" s="732">
        <v>15827.423407441822</v>
      </c>
      <c r="F41" s="732">
        <v>54.85577320753567</v>
      </c>
      <c r="G41" s="732">
        <v>687.42197031245371</v>
      </c>
      <c r="H41" s="732">
        <v>0.63172615622086614</v>
      </c>
      <c r="I41" s="732">
        <v>329.2579512944622</v>
      </c>
      <c r="J41" s="716">
        <v>35098.159999985328</v>
      </c>
      <c r="K41" s="720">
        <v>15093.400488979931</v>
      </c>
      <c r="L41" s="720">
        <v>5551.6405647447373</v>
      </c>
      <c r="M41" s="732">
        <v>13424.205100734966</v>
      </c>
      <c r="N41" s="732">
        <v>80.541162359110075</v>
      </c>
      <c r="O41" s="732">
        <v>863.72634947003849</v>
      </c>
      <c r="P41" s="732">
        <v>0.60831082978723405</v>
      </c>
      <c r="Q41" s="732">
        <v>84.194772231929846</v>
      </c>
      <c r="R41" s="349">
        <v>-4.7180037654470652E-12</v>
      </c>
      <c r="S41" s="349">
        <v>-5.4996007747831754E-12</v>
      </c>
    </row>
    <row r="42" spans="1:19" s="145" customFormat="1" ht="16.5" customHeight="1">
      <c r="A42" s="975"/>
      <c r="B42" s="438" t="s">
        <v>389</v>
      </c>
      <c r="C42" s="720">
        <v>17641.619348708875</v>
      </c>
      <c r="D42" s="720">
        <v>878.8284967096547</v>
      </c>
      <c r="E42" s="732">
        <v>15628.915462738543</v>
      </c>
      <c r="F42" s="732">
        <v>40.490759294081833</v>
      </c>
      <c r="G42" s="732">
        <v>681.72383183251202</v>
      </c>
      <c r="H42" s="732">
        <v>0.57691761814905762</v>
      </c>
      <c r="I42" s="732">
        <v>331.50036036995624</v>
      </c>
      <c r="J42" s="716">
        <v>35203.605177271769</v>
      </c>
      <c r="K42" s="720">
        <v>15473.861395935781</v>
      </c>
      <c r="L42" s="720">
        <v>5466.9311209174029</v>
      </c>
      <c r="M42" s="732">
        <v>13286.828988352801</v>
      </c>
      <c r="N42" s="732">
        <v>85.561801725142345</v>
      </c>
      <c r="O42" s="732">
        <v>824.47381317684324</v>
      </c>
      <c r="P42" s="732">
        <v>0.56694299999999997</v>
      </c>
      <c r="Q42" s="732">
        <v>65.257646627560916</v>
      </c>
      <c r="R42" s="349">
        <v>1.0231815394945443E-12</v>
      </c>
      <c r="S42" s="349">
        <v>-1.8332002582610585E-12</v>
      </c>
    </row>
    <row r="43" spans="1:19" s="145" customFormat="1" ht="16.5" customHeight="1">
      <c r="A43" s="975"/>
      <c r="B43" s="438" t="s">
        <v>390</v>
      </c>
      <c r="C43" s="720">
        <v>17045.741469634519</v>
      </c>
      <c r="D43" s="720">
        <v>771.66616438389838</v>
      </c>
      <c r="E43" s="732">
        <v>15885.627542184317</v>
      </c>
      <c r="F43" s="732">
        <v>32.179372490756101</v>
      </c>
      <c r="G43" s="732">
        <v>668.89313421328563</v>
      </c>
      <c r="H43" s="732">
        <v>0.55924707556456921</v>
      </c>
      <c r="I43" s="732">
        <v>299.13739073411989</v>
      </c>
      <c r="J43" s="716">
        <v>34703.844320716467</v>
      </c>
      <c r="K43" s="720">
        <v>14920.443750514463</v>
      </c>
      <c r="L43" s="720">
        <v>5227.2072484351065</v>
      </c>
      <c r="M43" s="732">
        <v>13567.07550226423</v>
      </c>
      <c r="N43" s="732">
        <v>111.96320245853936</v>
      </c>
      <c r="O43" s="732">
        <v>830.49466310268951</v>
      </c>
      <c r="P43" s="732">
        <v>0.55138796542553192</v>
      </c>
      <c r="Q43" s="732">
        <v>46.038195013247744</v>
      </c>
      <c r="R43" s="349">
        <v>1.0231815394945443E-12</v>
      </c>
      <c r="S43" s="349">
        <v>3.6237679523765109E-13</v>
      </c>
    </row>
    <row r="44" spans="1:19" ht="20.25" customHeight="1">
      <c r="A44" s="250"/>
      <c r="B44" s="377"/>
      <c r="C44" s="377"/>
      <c r="D44" s="377"/>
      <c r="E44" s="377"/>
      <c r="F44" s="377"/>
      <c r="G44" s="377"/>
      <c r="H44" s="377"/>
      <c r="I44" s="377"/>
      <c r="J44" s="377"/>
      <c r="K44" s="377"/>
      <c r="L44" s="377"/>
      <c r="M44" s="377"/>
      <c r="N44" s="377"/>
      <c r="O44" s="377"/>
      <c r="P44" s="377"/>
      <c r="Q44" s="249"/>
    </row>
    <row r="45" spans="1:19" ht="20.25" customHeight="1">
      <c r="A45" s="303"/>
      <c r="Q45" s="362"/>
    </row>
    <row r="46" spans="1:19" ht="20.25" customHeight="1">
      <c r="A46" s="303"/>
      <c r="Q46" s="362"/>
    </row>
    <row r="47" spans="1:19" s="177" customFormat="1" ht="15">
      <c r="A47" s="273" t="s">
        <v>958</v>
      </c>
      <c r="B47" s="273"/>
      <c r="C47" s="273"/>
      <c r="D47" s="273"/>
      <c r="E47" s="273"/>
      <c r="F47" s="273"/>
      <c r="G47" s="273"/>
      <c r="H47" s="273"/>
      <c r="I47" s="273"/>
      <c r="J47" s="273"/>
      <c r="K47" s="273"/>
      <c r="L47" s="273"/>
      <c r="M47" s="273"/>
      <c r="N47" s="273"/>
      <c r="O47" s="273"/>
      <c r="P47" s="273"/>
      <c r="Q47" s="273"/>
    </row>
  </sheetData>
  <phoneticPr fontId="31" type="noConversion"/>
  <printOptions horizontalCentered="1" verticalCentered="1"/>
  <pageMargins left="0" right="0" top="0" bottom="0" header="0.5" footer="0.5"/>
  <pageSetup paperSize="9" scale="68" orientation="landscape"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8"/>
  <dimension ref="A1:Y43"/>
  <sheetViews>
    <sheetView topLeftCell="A8" zoomScale="75" zoomScaleNormal="75" workbookViewId="0">
      <selection sqref="A1:XFD1048576"/>
    </sheetView>
  </sheetViews>
  <sheetFormatPr defaultColWidth="9.140625" defaultRowHeight="12.75"/>
  <cols>
    <col min="1" max="1" width="31.7109375" style="1313" customWidth="1"/>
    <col min="2" max="11" width="8.7109375" style="1313" customWidth="1"/>
    <col min="12" max="12" width="8.7109375" style="1317" customWidth="1"/>
    <col min="13" max="15" width="8.7109375" style="1313" customWidth="1"/>
    <col min="16" max="16" width="9.42578125" style="1313" customWidth="1"/>
    <col min="17" max="17" width="9.28515625" style="1313" customWidth="1"/>
    <col min="18" max="18" width="31.7109375" style="1313" customWidth="1"/>
    <col min="19" max="19" width="5.7109375" style="1313" customWidth="1"/>
    <col min="20" max="23" width="9.140625" style="1313" hidden="1" customWidth="1"/>
    <col min="24" max="24" width="11.140625" style="1313" hidden="1" customWidth="1"/>
    <col min="25" max="25" width="9.140625" style="1313" hidden="1" customWidth="1"/>
    <col min="26" max="16384" width="9.140625" style="1313"/>
  </cols>
  <sheetData>
    <row r="1" spans="1:25" s="378" customFormat="1" ht="21.2" customHeight="1">
      <c r="A1" s="274" t="s">
        <v>1725</v>
      </c>
      <c r="B1" s="379"/>
      <c r="C1" s="379"/>
      <c r="D1" s="379"/>
      <c r="E1" s="379"/>
      <c r="F1" s="379"/>
      <c r="G1" s="379"/>
      <c r="H1" s="379"/>
      <c r="I1" s="379"/>
      <c r="J1" s="379"/>
      <c r="K1" s="379"/>
      <c r="L1" s="1314"/>
      <c r="M1" s="379"/>
      <c r="N1" s="379"/>
      <c r="O1" s="379"/>
      <c r="P1" s="379"/>
      <c r="Q1" s="379"/>
      <c r="R1" s="379"/>
    </row>
    <row r="2" spans="1:25" s="378" customFormat="1" ht="21.2" customHeight="1">
      <c r="A2" s="1315" t="s">
        <v>1693</v>
      </c>
      <c r="B2" s="379"/>
      <c r="C2" s="379"/>
      <c r="D2" s="379"/>
      <c r="E2" s="379"/>
      <c r="F2" s="379"/>
      <c r="G2" s="379"/>
      <c r="H2" s="379"/>
      <c r="I2" s="379"/>
      <c r="J2" s="379"/>
      <c r="K2" s="379"/>
      <c r="L2" s="1314"/>
      <c r="M2" s="379"/>
      <c r="N2" s="379"/>
      <c r="O2" s="379"/>
      <c r="P2" s="379"/>
      <c r="Q2" s="379"/>
      <c r="R2" s="379"/>
    </row>
    <row r="3" spans="1:25" s="378" customFormat="1" ht="21.2" customHeight="1">
      <c r="A3" s="274" t="s">
        <v>1692</v>
      </c>
      <c r="B3" s="379"/>
      <c r="C3" s="379"/>
      <c r="D3" s="379"/>
      <c r="E3" s="379"/>
      <c r="F3" s="379"/>
      <c r="G3" s="379"/>
      <c r="H3" s="379"/>
      <c r="I3" s="379"/>
      <c r="J3" s="379"/>
      <c r="K3" s="379"/>
      <c r="L3" s="1314"/>
      <c r="M3" s="379"/>
      <c r="N3" s="379"/>
      <c r="O3" s="379"/>
      <c r="P3" s="379"/>
      <c r="Q3" s="379"/>
      <c r="R3" s="379"/>
    </row>
    <row r="4" spans="1:25" s="378" customFormat="1" ht="21.2" customHeight="1">
      <c r="A4" s="274" t="s">
        <v>342</v>
      </c>
      <c r="B4" s="379"/>
      <c r="C4" s="379"/>
      <c r="D4" s="379"/>
      <c r="E4" s="379"/>
      <c r="F4" s="379"/>
      <c r="G4" s="379"/>
      <c r="H4" s="379"/>
      <c r="I4" s="379"/>
      <c r="J4" s="379"/>
      <c r="K4" s="379"/>
      <c r="L4" s="1314"/>
      <c r="M4" s="379"/>
      <c r="N4" s="379"/>
      <c r="O4" s="379"/>
      <c r="P4" s="379"/>
      <c r="Q4" s="379"/>
      <c r="R4" s="379"/>
    </row>
    <row r="5" spans="1:25" s="378" customFormat="1" ht="21.2" customHeight="1">
      <c r="A5" s="274" t="s">
        <v>341</v>
      </c>
      <c r="B5" s="379"/>
      <c r="C5" s="379"/>
      <c r="D5" s="379"/>
      <c r="E5" s="379"/>
      <c r="F5" s="379"/>
      <c r="G5" s="379"/>
      <c r="H5" s="379"/>
      <c r="I5" s="379"/>
      <c r="J5" s="379"/>
      <c r="K5" s="379"/>
      <c r="L5" s="1314"/>
      <c r="M5" s="379"/>
      <c r="N5" s="379"/>
      <c r="O5" s="379"/>
      <c r="P5" s="379"/>
      <c r="Q5" s="379"/>
      <c r="R5" s="379"/>
    </row>
    <row r="6" spans="1:25" s="378" customFormat="1" ht="21.2" hidden="1" customHeight="1">
      <c r="A6" s="274"/>
      <c r="B6" s="379"/>
      <c r="C6" s="379"/>
      <c r="D6" s="379"/>
      <c r="E6" s="379"/>
      <c r="F6" s="379"/>
      <c r="G6" s="379"/>
      <c r="H6" s="379"/>
      <c r="I6" s="379"/>
      <c r="J6" s="379"/>
      <c r="K6" s="379"/>
      <c r="L6" s="1314"/>
      <c r="M6" s="379"/>
      <c r="N6" s="379"/>
      <c r="O6" s="379"/>
      <c r="P6" s="379"/>
      <c r="Q6" s="379"/>
      <c r="R6" s="379"/>
    </row>
    <row r="7" spans="1:25" s="378" customFormat="1" ht="21.2" hidden="1" customHeight="1">
      <c r="A7" s="274"/>
      <c r="B7" s="379"/>
      <c r="C7" s="379"/>
      <c r="D7" s="379"/>
      <c r="E7" s="379"/>
      <c r="F7" s="379"/>
      <c r="G7" s="379"/>
      <c r="H7" s="379"/>
      <c r="I7" s="379"/>
      <c r="J7" s="379"/>
      <c r="K7" s="379"/>
      <c r="L7" s="1314"/>
      <c r="M7" s="379"/>
      <c r="N7" s="379"/>
      <c r="O7" s="379"/>
      <c r="P7" s="379"/>
      <c r="Q7" s="379"/>
      <c r="R7" s="379"/>
    </row>
    <row r="8" spans="1:25" s="378" customFormat="1" ht="4.7" customHeight="1">
      <c r="A8" s="274"/>
      <c r="B8" s="379"/>
      <c r="C8" s="379"/>
      <c r="D8" s="379"/>
      <c r="E8" s="379"/>
      <c r="F8" s="379"/>
      <c r="G8" s="379"/>
      <c r="H8" s="379"/>
      <c r="I8" s="379"/>
      <c r="J8" s="379"/>
      <c r="K8" s="379"/>
      <c r="L8" s="1314"/>
      <c r="M8" s="379"/>
      <c r="N8" s="379"/>
      <c r="O8" s="379"/>
      <c r="P8" s="379"/>
      <c r="Q8" s="379"/>
      <c r="R8" s="379"/>
    </row>
    <row r="9" spans="1:25" ht="15">
      <c r="A9" s="1316" t="s">
        <v>684</v>
      </c>
      <c r="R9" s="1318" t="s">
        <v>685</v>
      </c>
    </row>
    <row r="10" spans="1:25" ht="14.25" customHeight="1">
      <c r="A10" s="2012" t="s">
        <v>959</v>
      </c>
      <c r="B10" s="1319" t="s">
        <v>960</v>
      </c>
      <c r="C10" s="1320"/>
      <c r="D10" s="1320"/>
      <c r="E10" s="1320"/>
      <c r="F10" s="1321"/>
      <c r="G10" s="1322" t="s">
        <v>961</v>
      </c>
      <c r="H10" s="1323"/>
      <c r="I10" s="1323"/>
      <c r="J10" s="1323"/>
      <c r="K10" s="1324"/>
      <c r="L10" s="1325" t="s">
        <v>962</v>
      </c>
      <c r="M10" s="1323"/>
      <c r="N10" s="1323"/>
      <c r="O10" s="1323"/>
      <c r="P10" s="1324"/>
      <c r="Q10" s="2015" t="s">
        <v>963</v>
      </c>
      <c r="R10" s="2012" t="s">
        <v>964</v>
      </c>
    </row>
    <row r="11" spans="1:25" ht="14.25" customHeight="1">
      <c r="A11" s="2013"/>
      <c r="B11" s="2017" t="s">
        <v>965</v>
      </c>
      <c r="C11" s="2018"/>
      <c r="D11" s="2018"/>
      <c r="E11" s="2018"/>
      <c r="F11" s="2018"/>
      <c r="G11" s="2017" t="s">
        <v>966</v>
      </c>
      <c r="H11" s="2018"/>
      <c r="I11" s="2018"/>
      <c r="J11" s="2018"/>
      <c r="K11" s="2019"/>
      <c r="L11" s="2020" t="s">
        <v>967</v>
      </c>
      <c r="M11" s="2021"/>
      <c r="N11" s="2021"/>
      <c r="O11" s="2021"/>
      <c r="P11" s="2022"/>
      <c r="Q11" s="2016"/>
      <c r="R11" s="2013"/>
    </row>
    <row r="12" spans="1:25" ht="14.25" customHeight="1">
      <c r="A12" s="2013"/>
      <c r="B12" s="1322" t="s">
        <v>968</v>
      </c>
      <c r="C12" s="1323"/>
      <c r="D12" s="1322" t="s">
        <v>969</v>
      </c>
      <c r="E12" s="1324"/>
      <c r="F12" s="2023" t="s">
        <v>352</v>
      </c>
      <c r="G12" s="1322" t="s">
        <v>968</v>
      </c>
      <c r="H12" s="1323"/>
      <c r="I12" s="1322" t="s">
        <v>969</v>
      </c>
      <c r="J12" s="1324"/>
      <c r="K12" s="2023" t="s">
        <v>352</v>
      </c>
      <c r="L12" s="1325" t="s">
        <v>968</v>
      </c>
      <c r="M12" s="1323"/>
      <c r="N12" s="1322" t="s">
        <v>969</v>
      </c>
      <c r="O12" s="1324"/>
      <c r="P12" s="2023" t="s">
        <v>352</v>
      </c>
      <c r="Q12" s="2016"/>
      <c r="R12" s="2013"/>
    </row>
    <row r="13" spans="1:25" ht="14.25" customHeight="1">
      <c r="A13" s="2013"/>
      <c r="B13" s="1326" t="s">
        <v>970</v>
      </c>
      <c r="C13" s="1327"/>
      <c r="D13" s="1326" t="s">
        <v>971</v>
      </c>
      <c r="E13" s="1328"/>
      <c r="F13" s="2024"/>
      <c r="G13" s="1326" t="s">
        <v>970</v>
      </c>
      <c r="H13" s="1327"/>
      <c r="I13" s="1326" t="s">
        <v>971</v>
      </c>
      <c r="J13" s="1328"/>
      <c r="K13" s="2024"/>
      <c r="L13" s="1329" t="s">
        <v>970</v>
      </c>
      <c r="M13" s="1327"/>
      <c r="N13" s="1326" t="s">
        <v>971</v>
      </c>
      <c r="O13" s="1328"/>
      <c r="P13" s="2024"/>
      <c r="Q13" s="2025" t="s">
        <v>665</v>
      </c>
      <c r="R13" s="2013"/>
    </row>
    <row r="14" spans="1:25" ht="14.25" customHeight="1">
      <c r="A14" s="2013"/>
      <c r="B14" s="1330" t="s">
        <v>761</v>
      </c>
      <c r="C14" s="1330" t="s">
        <v>972</v>
      </c>
      <c r="D14" s="1330" t="s">
        <v>761</v>
      </c>
      <c r="E14" s="1330" t="s">
        <v>972</v>
      </c>
      <c r="F14" s="2027" t="s">
        <v>363</v>
      </c>
      <c r="G14" s="1330" t="s">
        <v>761</v>
      </c>
      <c r="H14" s="1330" t="s">
        <v>972</v>
      </c>
      <c r="I14" s="1330" t="s">
        <v>761</v>
      </c>
      <c r="J14" s="1330" t="s">
        <v>972</v>
      </c>
      <c r="K14" s="2027" t="s">
        <v>363</v>
      </c>
      <c r="L14" s="1331" t="s">
        <v>761</v>
      </c>
      <c r="M14" s="1330" t="s">
        <v>972</v>
      </c>
      <c r="N14" s="1330" t="s">
        <v>761</v>
      </c>
      <c r="O14" s="1330" t="s">
        <v>972</v>
      </c>
      <c r="P14" s="2027" t="s">
        <v>363</v>
      </c>
      <c r="Q14" s="2016"/>
      <c r="R14" s="2013"/>
    </row>
    <row r="15" spans="1:25" ht="14.25" customHeight="1">
      <c r="A15" s="2014"/>
      <c r="B15" s="1332" t="s">
        <v>133</v>
      </c>
      <c r="C15" s="1332" t="s">
        <v>973</v>
      </c>
      <c r="D15" s="1332" t="s">
        <v>133</v>
      </c>
      <c r="E15" s="1333" t="s">
        <v>973</v>
      </c>
      <c r="F15" s="2028"/>
      <c r="G15" s="1332" t="s">
        <v>133</v>
      </c>
      <c r="H15" s="1332" t="s">
        <v>973</v>
      </c>
      <c r="I15" s="1332" t="s">
        <v>133</v>
      </c>
      <c r="J15" s="1333" t="s">
        <v>973</v>
      </c>
      <c r="K15" s="2028"/>
      <c r="L15" s="1334" t="s">
        <v>133</v>
      </c>
      <c r="M15" s="1332" t="s">
        <v>973</v>
      </c>
      <c r="N15" s="1332" t="s">
        <v>133</v>
      </c>
      <c r="O15" s="1333" t="s">
        <v>973</v>
      </c>
      <c r="P15" s="2028"/>
      <c r="Q15" s="2026"/>
      <c r="R15" s="2014"/>
      <c r="T15" s="1317">
        <v>0</v>
      </c>
      <c r="U15" s="1317">
        <v>0</v>
      </c>
      <c r="V15" s="1317">
        <v>0</v>
      </c>
      <c r="W15" s="1317">
        <v>0</v>
      </c>
      <c r="X15" s="1317">
        <v>0</v>
      </c>
      <c r="Y15" s="1317">
        <v>0</v>
      </c>
    </row>
    <row r="16" spans="1:25" ht="28.5" customHeight="1">
      <c r="A16" s="1335" t="s">
        <v>363</v>
      </c>
      <c r="B16" s="717">
        <v>322.83244601063831</v>
      </c>
      <c r="C16" s="717">
        <v>404.70946686774158</v>
      </c>
      <c r="D16" s="717">
        <v>0</v>
      </c>
      <c r="E16" s="717">
        <v>180.58510638297869</v>
      </c>
      <c r="F16" s="717">
        <v>908.12701926135856</v>
      </c>
      <c r="G16" s="717">
        <v>9031.5279999203485</v>
      </c>
      <c r="H16" s="717">
        <v>3878.3297410808468</v>
      </c>
      <c r="I16" s="717">
        <v>47.734252616302761</v>
      </c>
      <c r="J16" s="717">
        <v>3286.8536589924997</v>
      </c>
      <c r="K16" s="717">
        <v>16244.44565261</v>
      </c>
      <c r="L16" s="717">
        <v>7846.2620309951963</v>
      </c>
      <c r="M16" s="717">
        <v>5299.7052744140865</v>
      </c>
      <c r="N16" s="717">
        <v>30.2286646242692</v>
      </c>
      <c r="O16" s="717">
        <v>5164.2070897428375</v>
      </c>
      <c r="P16" s="717">
        <v>18340.353059776393</v>
      </c>
      <c r="Q16" s="717">
        <v>35492.92573164776</v>
      </c>
      <c r="R16" s="1336" t="s">
        <v>352</v>
      </c>
      <c r="S16" s="1317"/>
      <c r="T16" s="1317">
        <v>322.8</v>
      </c>
      <c r="U16" s="1317">
        <v>404.7</v>
      </c>
      <c r="V16" s="1317">
        <v>0</v>
      </c>
      <c r="W16" s="1317">
        <v>180.6</v>
      </c>
      <c r="X16" s="1337">
        <v>908.1</v>
      </c>
      <c r="Y16" s="1317">
        <v>0</v>
      </c>
    </row>
    <row r="17" spans="1:25" ht="32.85" customHeight="1">
      <c r="A17" s="1338" t="s">
        <v>974</v>
      </c>
      <c r="B17" s="717">
        <v>0</v>
      </c>
      <c r="C17" s="717">
        <v>0</v>
      </c>
      <c r="D17" s="717">
        <v>0</v>
      </c>
      <c r="E17" s="717">
        <v>0</v>
      </c>
      <c r="F17" s="717">
        <v>0</v>
      </c>
      <c r="G17" s="717">
        <v>155.58510638297872</v>
      </c>
      <c r="H17" s="717">
        <v>173.5316181121309</v>
      </c>
      <c r="I17" s="717">
        <v>0</v>
      </c>
      <c r="J17" s="717">
        <v>113.56382978723406</v>
      </c>
      <c r="K17" s="717">
        <v>442.73055428234369</v>
      </c>
      <c r="L17" s="717">
        <v>53.657021306595745</v>
      </c>
      <c r="M17" s="717">
        <v>21.81717922042553</v>
      </c>
      <c r="N17" s="717">
        <v>0</v>
      </c>
      <c r="O17" s="717">
        <v>314.22375898999996</v>
      </c>
      <c r="P17" s="717">
        <v>389.65795951702125</v>
      </c>
      <c r="Q17" s="717">
        <v>832.38851379936489</v>
      </c>
      <c r="R17" s="1339" t="s">
        <v>975</v>
      </c>
      <c r="S17" s="1317"/>
      <c r="T17" s="1317">
        <v>0</v>
      </c>
      <c r="U17" s="1317">
        <v>0</v>
      </c>
      <c r="V17" s="1317">
        <v>0</v>
      </c>
      <c r="W17" s="1317">
        <v>0</v>
      </c>
      <c r="X17" s="1337">
        <v>0</v>
      </c>
      <c r="Y17" s="1317">
        <v>0</v>
      </c>
    </row>
    <row r="18" spans="1:25" ht="17.25" customHeight="1">
      <c r="A18" s="1340" t="s">
        <v>976</v>
      </c>
      <c r="B18" s="717">
        <v>0</v>
      </c>
      <c r="C18" s="717">
        <v>0</v>
      </c>
      <c r="D18" s="717">
        <v>0</v>
      </c>
      <c r="E18" s="717">
        <v>0</v>
      </c>
      <c r="F18" s="717">
        <v>0</v>
      </c>
      <c r="G18" s="717">
        <v>180.49732078457444</v>
      </c>
      <c r="H18" s="717">
        <v>1024.4878561542555</v>
      </c>
      <c r="I18" s="717">
        <v>0</v>
      </c>
      <c r="J18" s="717">
        <v>907.92886638563846</v>
      </c>
      <c r="K18" s="717">
        <v>2112.9140433244679</v>
      </c>
      <c r="L18" s="717">
        <v>863.62477186358558</v>
      </c>
      <c r="M18" s="717">
        <v>2639.2907562124251</v>
      </c>
      <c r="N18" s="717">
        <v>-1.4202127659574554E-10</v>
      </c>
      <c r="O18" s="717">
        <v>2184.8141366212994</v>
      </c>
      <c r="P18" s="717">
        <v>5687.7296646971681</v>
      </c>
      <c r="Q18" s="717">
        <v>7800.6437080216365</v>
      </c>
      <c r="R18" s="1341" t="s">
        <v>977</v>
      </c>
      <c r="S18" s="1317"/>
      <c r="T18" s="1317">
        <v>0</v>
      </c>
      <c r="U18" s="1317">
        <v>0</v>
      </c>
      <c r="V18" s="1317">
        <v>0</v>
      </c>
      <c r="W18" s="1317">
        <v>0</v>
      </c>
      <c r="X18" s="1337">
        <v>0</v>
      </c>
      <c r="Y18" s="1317">
        <v>0</v>
      </c>
    </row>
    <row r="19" spans="1:25" ht="17.45" customHeight="1">
      <c r="A19" s="1340" t="s">
        <v>978</v>
      </c>
      <c r="B19" s="717">
        <v>322.83244601063831</v>
      </c>
      <c r="C19" s="717">
        <v>290.87967963369903</v>
      </c>
      <c r="D19" s="717">
        <v>0</v>
      </c>
      <c r="E19" s="717">
        <v>134.06255319148937</v>
      </c>
      <c r="F19" s="717">
        <v>747.75467883582678</v>
      </c>
      <c r="G19" s="717">
        <v>3461.179676558088</v>
      </c>
      <c r="H19" s="717">
        <v>608.33602010571553</v>
      </c>
      <c r="I19" s="717">
        <v>31.073201317499414</v>
      </c>
      <c r="J19" s="717">
        <v>853.18650966052701</v>
      </c>
      <c r="K19" s="717">
        <v>4953.8154076418286</v>
      </c>
      <c r="L19" s="717">
        <v>1660.1080045618196</v>
      </c>
      <c r="M19" s="717">
        <v>1041.541263646621</v>
      </c>
      <c r="N19" s="717">
        <v>0.41998082097741662</v>
      </c>
      <c r="O19" s="717">
        <v>208.18028798206475</v>
      </c>
      <c r="P19" s="717">
        <v>2910.249537011483</v>
      </c>
      <c r="Q19" s="717">
        <v>8611.8196234891384</v>
      </c>
      <c r="R19" s="1341" t="s">
        <v>979</v>
      </c>
      <c r="S19" s="1317"/>
      <c r="T19" s="1317">
        <v>322.8</v>
      </c>
      <c r="U19" s="1317">
        <v>290.89999999999998</v>
      </c>
      <c r="V19" s="1317">
        <v>0</v>
      </c>
      <c r="W19" s="1317">
        <v>134.1</v>
      </c>
      <c r="X19" s="1337">
        <v>747.8</v>
      </c>
      <c r="Y19" s="1317">
        <v>0</v>
      </c>
    </row>
    <row r="20" spans="1:25" ht="17.45" customHeight="1">
      <c r="A20" s="1340" t="s">
        <v>980</v>
      </c>
      <c r="B20" s="717">
        <v>0</v>
      </c>
      <c r="C20" s="717">
        <v>0</v>
      </c>
      <c r="D20" s="717">
        <v>0</v>
      </c>
      <c r="E20" s="717">
        <v>9.0425531914893611</v>
      </c>
      <c r="F20" s="717">
        <v>9.0425531914893611</v>
      </c>
      <c r="G20" s="717">
        <v>3332.1835578721084</v>
      </c>
      <c r="H20" s="717">
        <v>338.86327404797532</v>
      </c>
      <c r="I20" s="717">
        <v>6.7297330508279334</v>
      </c>
      <c r="J20" s="717">
        <v>27.61652230836992</v>
      </c>
      <c r="K20" s="717">
        <v>3705.4430872792809</v>
      </c>
      <c r="L20" s="717">
        <v>1076.0538875477018</v>
      </c>
      <c r="M20" s="717">
        <v>122.22064603935476</v>
      </c>
      <c r="N20" s="717">
        <v>1.545365555555043</v>
      </c>
      <c r="O20" s="717">
        <v>30.370861593842847</v>
      </c>
      <c r="P20" s="717">
        <v>1230.1907607364544</v>
      </c>
      <c r="Q20" s="717">
        <v>4944.6264012072243</v>
      </c>
      <c r="R20" s="1341" t="s">
        <v>981</v>
      </c>
      <c r="S20" s="1317"/>
      <c r="T20" s="1317">
        <v>0</v>
      </c>
      <c r="U20" s="1317">
        <v>0</v>
      </c>
      <c r="V20" s="1317">
        <v>0</v>
      </c>
      <c r="W20" s="1317">
        <v>9</v>
      </c>
      <c r="X20" s="1337">
        <v>9</v>
      </c>
      <c r="Y20" s="1317">
        <v>0</v>
      </c>
    </row>
    <row r="21" spans="1:25" ht="17.45" customHeight="1">
      <c r="A21" s="1340" t="s">
        <v>982</v>
      </c>
      <c r="B21" s="717">
        <v>0</v>
      </c>
      <c r="C21" s="717">
        <v>0</v>
      </c>
      <c r="D21" s="717">
        <v>0</v>
      </c>
      <c r="E21" s="717">
        <v>0</v>
      </c>
      <c r="F21" s="717">
        <v>0</v>
      </c>
      <c r="G21" s="717">
        <v>0</v>
      </c>
      <c r="H21" s="717">
        <v>0</v>
      </c>
      <c r="I21" s="717">
        <v>0</v>
      </c>
      <c r="J21" s="717">
        <v>0</v>
      </c>
      <c r="K21" s="717">
        <v>0</v>
      </c>
      <c r="L21" s="717">
        <v>0</v>
      </c>
      <c r="M21" s="717">
        <v>0</v>
      </c>
      <c r="N21" s="717">
        <v>0</v>
      </c>
      <c r="O21" s="717">
        <v>0</v>
      </c>
      <c r="P21" s="717">
        <v>0</v>
      </c>
      <c r="Q21" s="717">
        <v>0</v>
      </c>
      <c r="R21" s="1341" t="s">
        <v>983</v>
      </c>
      <c r="S21" s="1317"/>
      <c r="T21" s="1317">
        <v>0</v>
      </c>
      <c r="U21" s="1317">
        <v>0</v>
      </c>
      <c r="V21" s="1317">
        <v>0</v>
      </c>
      <c r="W21" s="1317">
        <v>0</v>
      </c>
      <c r="X21" s="1337">
        <v>0</v>
      </c>
      <c r="Y21" s="1317">
        <v>0</v>
      </c>
    </row>
    <row r="22" spans="1:25" ht="17.25" customHeight="1">
      <c r="A22" s="1340" t="s">
        <v>984</v>
      </c>
      <c r="B22" s="717">
        <v>0</v>
      </c>
      <c r="C22" s="717">
        <v>3.1914893617021276</v>
      </c>
      <c r="D22" s="717">
        <v>0</v>
      </c>
      <c r="E22" s="717">
        <v>2.6395744680851063</v>
      </c>
      <c r="F22" s="717">
        <v>5.8410638297872346</v>
      </c>
      <c r="G22" s="717">
        <v>773.5436234496492</v>
      </c>
      <c r="H22" s="717">
        <v>467.80985679211034</v>
      </c>
      <c r="I22" s="717">
        <v>0.70638679631815393</v>
      </c>
      <c r="J22" s="717">
        <v>246.16982676028763</v>
      </c>
      <c r="K22" s="717">
        <v>1488.2296937983654</v>
      </c>
      <c r="L22" s="717">
        <v>94.614151571917546</v>
      </c>
      <c r="M22" s="858">
        <v>56.412565837151234</v>
      </c>
      <c r="N22" s="858">
        <v>3.4912052648708503E-2</v>
      </c>
      <c r="O22" s="858">
        <v>17.815171388953761</v>
      </c>
      <c r="P22" s="717">
        <v>168.82680085067125</v>
      </c>
      <c r="Q22" s="717">
        <v>1662.8475584788237</v>
      </c>
      <c r="R22" s="1341" t="s">
        <v>985</v>
      </c>
      <c r="S22" s="1317"/>
      <c r="T22" s="1317">
        <v>0</v>
      </c>
      <c r="U22" s="1317">
        <v>3.2</v>
      </c>
      <c r="V22" s="1317">
        <v>0</v>
      </c>
      <c r="W22" s="1317">
        <v>2.6</v>
      </c>
      <c r="X22" s="1337">
        <v>5.8</v>
      </c>
      <c r="Y22" s="1317">
        <v>-4.4408920985006262E-16</v>
      </c>
    </row>
    <row r="23" spans="1:25" ht="17.45" customHeight="1">
      <c r="A23" s="1340" t="s">
        <v>986</v>
      </c>
      <c r="B23" s="717">
        <v>0</v>
      </c>
      <c r="C23" s="717">
        <v>0</v>
      </c>
      <c r="D23" s="717">
        <v>0</v>
      </c>
      <c r="E23" s="717">
        <v>2.3936170212765959</v>
      </c>
      <c r="F23" s="717">
        <v>2.3936170212765959</v>
      </c>
      <c r="G23" s="717">
        <v>131.10872411590711</v>
      </c>
      <c r="H23" s="717">
        <v>0</v>
      </c>
      <c r="I23" s="717">
        <v>9.0978840450575564</v>
      </c>
      <c r="J23" s="717">
        <v>0</v>
      </c>
      <c r="K23" s="717">
        <v>140.20660816096463</v>
      </c>
      <c r="L23" s="717">
        <v>165.31755035822439</v>
      </c>
      <c r="M23" s="717">
        <v>0</v>
      </c>
      <c r="N23" s="717">
        <v>5.4949662049424433</v>
      </c>
      <c r="O23" s="717">
        <v>0</v>
      </c>
      <c r="P23" s="717">
        <v>170.81251656316684</v>
      </c>
      <c r="Q23" s="717">
        <v>313.41274174540808</v>
      </c>
      <c r="R23" s="1341" t="s">
        <v>987</v>
      </c>
      <c r="S23" s="1317"/>
      <c r="T23" s="1317">
        <v>0</v>
      </c>
      <c r="U23" s="1317">
        <v>0</v>
      </c>
      <c r="V23" s="1317">
        <v>0</v>
      </c>
      <c r="W23" s="1317">
        <v>2.4</v>
      </c>
      <c r="X23" s="1337">
        <v>2.4</v>
      </c>
      <c r="Y23" s="1317">
        <v>0</v>
      </c>
    </row>
    <row r="24" spans="1:25" ht="17.45" customHeight="1">
      <c r="A24" s="1340" t="s">
        <v>988</v>
      </c>
      <c r="B24" s="717">
        <v>0</v>
      </c>
      <c r="C24" s="717">
        <v>0</v>
      </c>
      <c r="D24" s="717">
        <v>0</v>
      </c>
      <c r="E24" s="717">
        <v>0</v>
      </c>
      <c r="F24" s="717">
        <v>0</v>
      </c>
      <c r="G24" s="717">
        <v>0</v>
      </c>
      <c r="H24" s="717">
        <v>0</v>
      </c>
      <c r="I24" s="717">
        <v>0</v>
      </c>
      <c r="J24" s="717">
        <v>0</v>
      </c>
      <c r="K24" s="717">
        <v>0</v>
      </c>
      <c r="L24" s="717">
        <v>0</v>
      </c>
      <c r="M24" s="717">
        <v>0</v>
      </c>
      <c r="N24" s="717">
        <v>0</v>
      </c>
      <c r="O24" s="717">
        <v>0</v>
      </c>
      <c r="P24" s="717">
        <v>0</v>
      </c>
      <c r="Q24" s="717">
        <v>0</v>
      </c>
      <c r="R24" s="1341" t="s">
        <v>989</v>
      </c>
      <c r="S24" s="1317"/>
      <c r="T24" s="1317">
        <v>0</v>
      </c>
      <c r="U24" s="1317">
        <v>0</v>
      </c>
      <c r="V24" s="1317">
        <v>0</v>
      </c>
      <c r="W24" s="1317">
        <v>0</v>
      </c>
      <c r="X24" s="1337">
        <v>0</v>
      </c>
      <c r="Y24" s="1317">
        <v>0</v>
      </c>
    </row>
    <row r="25" spans="1:25" ht="17.45" customHeight="1">
      <c r="A25" s="1342" t="s">
        <v>990</v>
      </c>
      <c r="B25" s="717">
        <v>0</v>
      </c>
      <c r="C25" s="717">
        <v>110.63829787234042</v>
      </c>
      <c r="D25" s="717">
        <v>0</v>
      </c>
      <c r="E25" s="717">
        <v>16.25340425531915</v>
      </c>
      <c r="F25" s="717">
        <v>126.86170212765957</v>
      </c>
      <c r="G25" s="717">
        <v>0</v>
      </c>
      <c r="H25" s="717">
        <v>0</v>
      </c>
      <c r="I25" s="717">
        <v>0</v>
      </c>
      <c r="J25" s="717">
        <v>0</v>
      </c>
      <c r="K25" s="717">
        <v>0</v>
      </c>
      <c r="L25" s="717">
        <v>708.0578532587233</v>
      </c>
      <c r="M25" s="717">
        <v>19.421415600000003</v>
      </c>
      <c r="N25" s="717">
        <v>0</v>
      </c>
      <c r="O25" s="717">
        <v>0</v>
      </c>
      <c r="P25" s="717">
        <v>727.47926885872334</v>
      </c>
      <c r="Q25" s="717">
        <v>854.36097098638288</v>
      </c>
      <c r="R25" s="1341" t="s">
        <v>991</v>
      </c>
      <c r="S25" s="1317"/>
      <c r="T25" s="1317">
        <v>0</v>
      </c>
      <c r="U25" s="1317">
        <v>110.6</v>
      </c>
      <c r="V25" s="1317">
        <v>0</v>
      </c>
      <c r="W25" s="1317">
        <v>16.3</v>
      </c>
      <c r="X25" s="1337">
        <v>126.9</v>
      </c>
      <c r="Y25" s="1317">
        <v>1.4210854715202004E-14</v>
      </c>
    </row>
    <row r="26" spans="1:25" ht="17.45" customHeight="1">
      <c r="A26" s="1342" t="s">
        <v>721</v>
      </c>
      <c r="B26" s="717">
        <v>0</v>
      </c>
      <c r="C26" s="717">
        <v>0</v>
      </c>
      <c r="D26" s="717">
        <v>0</v>
      </c>
      <c r="E26" s="717">
        <v>0</v>
      </c>
      <c r="F26" s="717">
        <v>0</v>
      </c>
      <c r="G26" s="717">
        <v>1.2295625030395032</v>
      </c>
      <c r="H26" s="717">
        <v>775.56307446197309</v>
      </c>
      <c r="I26" s="717">
        <v>0</v>
      </c>
      <c r="J26" s="717">
        <v>548.42181182296042</v>
      </c>
      <c r="K26" s="717">
        <v>1325.214448787973</v>
      </c>
      <c r="L26" s="717">
        <v>431.05465036753498</v>
      </c>
      <c r="M26" s="858">
        <v>40.87885167726099</v>
      </c>
      <c r="N26" s="858">
        <v>0</v>
      </c>
      <c r="O26" s="858">
        <v>175.54245447864542</v>
      </c>
      <c r="P26" s="717">
        <v>647.47595652344137</v>
      </c>
      <c r="Q26" s="717">
        <v>1972.6904053114145</v>
      </c>
      <c r="R26" s="1343" t="s">
        <v>992</v>
      </c>
      <c r="S26" s="1317"/>
      <c r="T26" s="1317">
        <v>0</v>
      </c>
      <c r="U26" s="1317">
        <v>0</v>
      </c>
      <c r="V26" s="1317">
        <v>0</v>
      </c>
      <c r="W26" s="1317">
        <v>0</v>
      </c>
      <c r="X26" s="1337">
        <v>0</v>
      </c>
      <c r="Y26" s="1317">
        <v>0</v>
      </c>
    </row>
    <row r="27" spans="1:25" ht="17.45" customHeight="1">
      <c r="A27" s="1342" t="s">
        <v>993</v>
      </c>
      <c r="B27" s="717">
        <v>0</v>
      </c>
      <c r="C27" s="717">
        <v>0</v>
      </c>
      <c r="D27" s="717">
        <v>0</v>
      </c>
      <c r="E27" s="717">
        <v>0</v>
      </c>
      <c r="F27" s="717">
        <v>0</v>
      </c>
      <c r="G27" s="717">
        <v>0</v>
      </c>
      <c r="H27" s="717">
        <v>0</v>
      </c>
      <c r="I27" s="717">
        <v>0</v>
      </c>
      <c r="J27" s="717">
        <v>398.3</v>
      </c>
      <c r="K27" s="717">
        <v>398.3</v>
      </c>
      <c r="L27" s="717">
        <v>-1.0824468085106382E-6</v>
      </c>
      <c r="M27" s="717">
        <v>0</v>
      </c>
      <c r="N27" s="717">
        <v>0</v>
      </c>
      <c r="O27" s="717">
        <v>0.67475562068965522</v>
      </c>
      <c r="P27" s="717">
        <v>0.6747545382428467</v>
      </c>
      <c r="Q27" s="717">
        <v>398.97475453824285</v>
      </c>
      <c r="R27" s="1343" t="s">
        <v>994</v>
      </c>
      <c r="S27" s="1317"/>
      <c r="T27" s="1317">
        <v>0</v>
      </c>
      <c r="U27" s="1317">
        <v>0</v>
      </c>
      <c r="V27" s="1317">
        <v>0</v>
      </c>
      <c r="W27" s="1317">
        <v>0</v>
      </c>
      <c r="X27" s="1337">
        <v>0</v>
      </c>
      <c r="Y27" s="1317">
        <v>0</v>
      </c>
    </row>
    <row r="28" spans="1:25" ht="17.45" customHeight="1">
      <c r="A28" s="1342" t="s">
        <v>995</v>
      </c>
      <c r="B28" s="717">
        <v>0</v>
      </c>
      <c r="C28" s="717">
        <v>0</v>
      </c>
      <c r="D28" s="717">
        <v>0</v>
      </c>
      <c r="E28" s="717">
        <v>0</v>
      </c>
      <c r="F28" s="717">
        <v>0</v>
      </c>
      <c r="G28" s="717">
        <v>0</v>
      </c>
      <c r="H28" s="717">
        <v>0</v>
      </c>
      <c r="I28" s="717">
        <v>0</v>
      </c>
      <c r="J28" s="717">
        <v>0</v>
      </c>
      <c r="K28" s="717">
        <v>0</v>
      </c>
      <c r="L28" s="717">
        <v>0</v>
      </c>
      <c r="M28" s="717">
        <v>0</v>
      </c>
      <c r="N28" s="717">
        <v>0</v>
      </c>
      <c r="O28" s="717">
        <v>0</v>
      </c>
      <c r="P28" s="717">
        <v>0</v>
      </c>
      <c r="Q28" s="717">
        <v>0</v>
      </c>
      <c r="R28" s="1343" t="s">
        <v>996</v>
      </c>
      <c r="S28" s="1317"/>
      <c r="T28" s="1317">
        <v>0</v>
      </c>
      <c r="U28" s="1317">
        <v>0</v>
      </c>
      <c r="V28" s="1317">
        <v>0</v>
      </c>
      <c r="W28" s="1317">
        <v>0</v>
      </c>
      <c r="X28" s="1337">
        <v>0</v>
      </c>
      <c r="Y28" s="1317">
        <v>0</v>
      </c>
    </row>
    <row r="29" spans="1:25" ht="16.5" customHeight="1">
      <c r="A29" s="1342" t="s">
        <v>997</v>
      </c>
      <c r="B29" s="717">
        <v>0</v>
      </c>
      <c r="C29" s="717">
        <v>0</v>
      </c>
      <c r="D29" s="717">
        <v>0</v>
      </c>
      <c r="E29" s="717">
        <v>0</v>
      </c>
      <c r="F29" s="717">
        <v>0</v>
      </c>
      <c r="G29" s="717">
        <v>0</v>
      </c>
      <c r="H29" s="717">
        <v>0</v>
      </c>
      <c r="I29" s="717">
        <v>0</v>
      </c>
      <c r="J29" s="717">
        <v>0</v>
      </c>
      <c r="K29" s="717">
        <v>0</v>
      </c>
      <c r="L29" s="717">
        <v>1.0932432765957447</v>
      </c>
      <c r="M29" s="717">
        <v>0</v>
      </c>
      <c r="N29" s="717">
        <v>0</v>
      </c>
      <c r="O29" s="717">
        <v>1.2508670222553307E-10</v>
      </c>
      <c r="P29" s="717">
        <v>1.0932432767208315</v>
      </c>
      <c r="Q29" s="717">
        <v>1.0932432767208315</v>
      </c>
      <c r="R29" s="1343" t="s">
        <v>998</v>
      </c>
      <c r="S29" s="1317"/>
      <c r="T29" s="1317">
        <v>0</v>
      </c>
      <c r="U29" s="1317">
        <v>0</v>
      </c>
      <c r="V29" s="1317">
        <v>0</v>
      </c>
      <c r="W29" s="1317">
        <v>0</v>
      </c>
      <c r="X29" s="1337">
        <v>0</v>
      </c>
      <c r="Y29" s="1317">
        <v>0</v>
      </c>
    </row>
    <row r="30" spans="1:25" ht="32.85" customHeight="1">
      <c r="A30" s="1344" t="s">
        <v>999</v>
      </c>
      <c r="B30" s="717">
        <v>0</v>
      </c>
      <c r="C30" s="717">
        <v>0</v>
      </c>
      <c r="D30" s="717">
        <v>0</v>
      </c>
      <c r="E30" s="717">
        <v>16.223404255319149</v>
      </c>
      <c r="F30" s="717">
        <v>16.223404255319149</v>
      </c>
      <c r="G30" s="717">
        <v>640.92915572766219</v>
      </c>
      <c r="H30" s="717">
        <v>416.85770984385073</v>
      </c>
      <c r="I30" s="717">
        <v>0</v>
      </c>
      <c r="J30" s="717">
        <v>1.5931188205758682E-3</v>
      </c>
      <c r="K30" s="717">
        <v>1057.7884586903335</v>
      </c>
      <c r="L30" s="717">
        <v>286.1230071201889</v>
      </c>
      <c r="M30" s="717">
        <v>611.29488854519195</v>
      </c>
      <c r="N30" s="717">
        <v>5.0502521276595749</v>
      </c>
      <c r="O30" s="717">
        <v>723.51546563034367</v>
      </c>
      <c r="P30" s="717">
        <v>1625.953613423384</v>
      </c>
      <c r="Q30" s="717">
        <v>2699.9654763690369</v>
      </c>
      <c r="R30" s="1345" t="s">
        <v>1000</v>
      </c>
      <c r="S30" s="1317"/>
      <c r="T30" s="1317">
        <v>0</v>
      </c>
      <c r="U30" s="1317">
        <v>0</v>
      </c>
      <c r="V30" s="1317">
        <v>0</v>
      </c>
      <c r="W30" s="1317">
        <v>16.2</v>
      </c>
      <c r="X30" s="1337">
        <v>16.2</v>
      </c>
      <c r="Y30" s="1317">
        <v>0</v>
      </c>
    </row>
    <row r="31" spans="1:25" ht="32.85" customHeight="1">
      <c r="A31" s="1344" t="s">
        <v>1001</v>
      </c>
      <c r="B31" s="1346"/>
      <c r="C31" s="1346"/>
      <c r="D31" s="1346"/>
      <c r="E31" s="1346"/>
      <c r="F31" s="1346"/>
      <c r="G31" s="1346"/>
      <c r="H31" s="1346"/>
      <c r="I31" s="1346"/>
      <c r="J31" s="1346"/>
      <c r="K31" s="1346"/>
      <c r="L31" s="717">
        <v>120.72684315355889</v>
      </c>
      <c r="M31" s="717">
        <v>63.056488135531914</v>
      </c>
      <c r="N31" s="717">
        <v>0</v>
      </c>
      <c r="O31" s="717">
        <v>0</v>
      </c>
      <c r="P31" s="717">
        <v>183.7533312890908</v>
      </c>
      <c r="Q31" s="717">
        <v>183.7533312890908</v>
      </c>
      <c r="R31" s="1345" t="s">
        <v>1002</v>
      </c>
      <c r="S31" s="1317"/>
      <c r="T31" s="1317">
        <v>0</v>
      </c>
      <c r="U31" s="1317">
        <v>0</v>
      </c>
      <c r="V31" s="1317">
        <v>0</v>
      </c>
      <c r="W31" s="1317">
        <v>0</v>
      </c>
      <c r="X31" s="1337">
        <v>0</v>
      </c>
      <c r="Y31" s="1317">
        <v>0</v>
      </c>
    </row>
    <row r="32" spans="1:25" ht="15">
      <c r="A32" s="1344" t="s">
        <v>1003</v>
      </c>
      <c r="B32" s="1347"/>
      <c r="C32" s="1347"/>
      <c r="D32" s="1347"/>
      <c r="E32" s="1347"/>
      <c r="F32" s="1347"/>
      <c r="G32" s="1347"/>
      <c r="H32" s="1347"/>
      <c r="I32" s="1347"/>
      <c r="J32" s="1347"/>
      <c r="K32" s="1347"/>
      <c r="L32" s="717">
        <v>733.54064472823416</v>
      </c>
      <c r="M32" s="858">
        <v>355.09790779530931</v>
      </c>
      <c r="N32" s="858">
        <v>0</v>
      </c>
      <c r="O32" s="858">
        <v>144.29549220803878</v>
      </c>
      <c r="P32" s="717">
        <v>1232.9340447315824</v>
      </c>
      <c r="Q32" s="717">
        <v>1232.9440447315824</v>
      </c>
      <c r="R32" s="1345" t="s">
        <v>1004</v>
      </c>
      <c r="S32" s="1317"/>
      <c r="T32" s="1317">
        <v>0</v>
      </c>
      <c r="U32" s="1317">
        <v>0</v>
      </c>
      <c r="V32" s="1317">
        <v>0</v>
      </c>
      <c r="W32" s="1317">
        <v>0</v>
      </c>
      <c r="X32" s="1337">
        <v>0</v>
      </c>
      <c r="Y32" s="1317">
        <v>0</v>
      </c>
    </row>
    <row r="33" spans="1:25" ht="15">
      <c r="A33" s="1340" t="s">
        <v>370</v>
      </c>
      <c r="B33" s="717">
        <v>0</v>
      </c>
      <c r="C33" s="717">
        <v>0</v>
      </c>
      <c r="D33" s="717">
        <v>0</v>
      </c>
      <c r="E33" s="717">
        <v>0</v>
      </c>
      <c r="F33" s="717">
        <v>0</v>
      </c>
      <c r="G33" s="717">
        <v>355.27127252634307</v>
      </c>
      <c r="H33" s="717">
        <v>72.790331562835135</v>
      </c>
      <c r="I33" s="717">
        <v>0.12704740659970037</v>
      </c>
      <c r="J33" s="717">
        <v>191.66469914866164</v>
      </c>
      <c r="K33" s="717">
        <v>619.8533506444395</v>
      </c>
      <c r="L33" s="717">
        <v>1652.2804029629631</v>
      </c>
      <c r="M33" s="717">
        <v>328.70331170481586</v>
      </c>
      <c r="N33" s="717">
        <v>17.713187862628033</v>
      </c>
      <c r="O33" s="717">
        <v>1364.7747052288339</v>
      </c>
      <c r="P33" s="717">
        <v>3363.4716077592411</v>
      </c>
      <c r="Q33" s="717">
        <v>3983.3549584036805</v>
      </c>
      <c r="R33" s="1341" t="s">
        <v>362</v>
      </c>
      <c r="S33" s="1317"/>
      <c r="T33" s="1317">
        <v>0</v>
      </c>
      <c r="U33" s="1317">
        <v>0</v>
      </c>
      <c r="V33" s="1317">
        <v>0</v>
      </c>
      <c r="W33" s="1317">
        <v>0</v>
      </c>
      <c r="X33" s="1337">
        <v>0</v>
      </c>
      <c r="Y33" s="1317">
        <v>0</v>
      </c>
    </row>
    <row r="34" spans="1:25">
      <c r="S34" s="1317"/>
      <c r="T34" s="1317"/>
      <c r="U34" s="1317"/>
      <c r="V34" s="1317"/>
      <c r="W34" s="1317"/>
      <c r="X34" s="1317"/>
      <c r="Y34" s="1317"/>
    </row>
    <row r="35" spans="1:25">
      <c r="G35" s="1317"/>
      <c r="H35" s="1317"/>
      <c r="I35" s="1317"/>
      <c r="J35" s="1317"/>
      <c r="K35" s="1317"/>
      <c r="M35" s="1317"/>
      <c r="N35" s="1317"/>
      <c r="O35" s="1317"/>
      <c r="P35" s="1317"/>
      <c r="Q35" s="1317"/>
    </row>
    <row r="42" spans="1:25" ht="14.25">
      <c r="A42" s="1308" t="s">
        <v>1005</v>
      </c>
      <c r="B42" s="1311"/>
      <c r="C42" s="1311"/>
      <c r="D42" s="1311"/>
      <c r="E42" s="1311"/>
      <c r="F42" s="1311"/>
      <c r="G42" s="1311"/>
      <c r="H42" s="1311"/>
      <c r="I42" s="1311"/>
      <c r="J42" s="1311"/>
      <c r="K42" s="1311"/>
      <c r="L42" s="1312"/>
      <c r="M42" s="1311"/>
      <c r="N42" s="1311"/>
      <c r="O42" s="1311"/>
      <c r="P42" s="1311"/>
      <c r="Q42" s="1311"/>
      <c r="R42" s="1311"/>
    </row>
    <row r="43" spans="1:25" ht="14.25">
      <c r="F43" s="1308"/>
      <c r="J43" s="1311"/>
      <c r="K43" s="1311"/>
    </row>
  </sheetData>
  <mergeCells count="13">
    <mergeCell ref="A10:A15"/>
    <mergeCell ref="Q10:Q12"/>
    <mergeCell ref="R10:R15"/>
    <mergeCell ref="B11:F11"/>
    <mergeCell ref="G11:K11"/>
    <mergeCell ref="L11:P11"/>
    <mergeCell ref="F12:F13"/>
    <mergeCell ref="K12:K13"/>
    <mergeCell ref="P12:P13"/>
    <mergeCell ref="Q13:Q15"/>
    <mergeCell ref="F14:F15"/>
    <mergeCell ref="K14:K15"/>
    <mergeCell ref="P14:P15"/>
  </mergeCells>
  <phoneticPr fontId="31" type="noConversion"/>
  <printOptions horizontalCentered="1" verticalCentered="1"/>
  <pageMargins left="0" right="0" top="0" bottom="0" header="0.5" footer="0.5"/>
  <pageSetup paperSize="9" scale="70" orientation="landscape"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50">
    <pageSetUpPr fitToPage="1"/>
  </sheetPr>
  <dimension ref="A1:S46"/>
  <sheetViews>
    <sheetView zoomScale="80" zoomScaleNormal="80" zoomScaleSheetLayoutView="62" workbookViewId="0">
      <pane ySplit="13" topLeftCell="A37" activePane="bottomLeft" state="frozen"/>
      <selection sqref="A1:XFD1048576"/>
      <selection pane="bottomLeft" sqref="A1:XFD1048576"/>
    </sheetView>
  </sheetViews>
  <sheetFormatPr defaultColWidth="9.140625" defaultRowHeight="12.75"/>
  <cols>
    <col min="1" max="2" width="9.7109375" style="444" customWidth="1"/>
    <col min="3" max="3" width="18.28515625" style="444" bestFit="1" customWidth="1"/>
    <col min="4" max="4" width="24.5703125" style="444" bestFit="1" customWidth="1"/>
    <col min="5" max="5" width="17.7109375" style="444" bestFit="1" customWidth="1"/>
    <col min="6" max="6" width="19.28515625" style="444" customWidth="1"/>
    <col min="7" max="7" width="18.28515625" style="444" bestFit="1" customWidth="1"/>
    <col min="8" max="8" width="18.140625" style="444" customWidth="1"/>
    <col min="9" max="9" width="16.7109375" style="444" customWidth="1"/>
    <col min="10" max="10" width="19.85546875" style="444" bestFit="1" customWidth="1"/>
    <col min="11" max="16384" width="9.140625" style="444"/>
  </cols>
  <sheetData>
    <row r="1" spans="1:10" ht="18" customHeight="1">
      <c r="A1" s="903" t="s">
        <v>1006</v>
      </c>
      <c r="B1" s="903"/>
      <c r="C1" s="903"/>
      <c r="D1" s="903"/>
      <c r="E1" s="903"/>
      <c r="F1" s="903"/>
      <c r="G1" s="903"/>
      <c r="H1" s="903"/>
      <c r="I1" s="903"/>
      <c r="J1" s="903"/>
    </row>
    <row r="2" spans="1:10" ht="18" customHeight="1">
      <c r="A2" s="903" t="s">
        <v>1469</v>
      </c>
      <c r="B2" s="903"/>
      <c r="C2" s="903"/>
      <c r="D2" s="903"/>
      <c r="E2" s="903"/>
      <c r="F2" s="903"/>
      <c r="G2" s="903"/>
      <c r="H2" s="903"/>
      <c r="I2" s="903"/>
      <c r="J2" s="903"/>
    </row>
    <row r="3" spans="1:10" ht="15.95" customHeight="1">
      <c r="A3" s="904" t="s">
        <v>62</v>
      </c>
      <c r="B3" s="485"/>
      <c r="C3" s="485"/>
      <c r="D3" s="485"/>
      <c r="E3" s="485"/>
      <c r="F3" s="485"/>
      <c r="G3" s="485"/>
      <c r="H3" s="485"/>
      <c r="I3" s="485"/>
      <c r="J3" s="485"/>
    </row>
    <row r="4" spans="1:10" ht="18">
      <c r="A4" s="2037" t="s">
        <v>1007</v>
      </c>
      <c r="B4" s="2037"/>
      <c r="C4" s="2037"/>
      <c r="D4" s="2037"/>
      <c r="E4" s="2037"/>
      <c r="F4" s="2037"/>
      <c r="G4" s="2037"/>
      <c r="H4" s="2037"/>
      <c r="I4" s="2037"/>
      <c r="J4" s="2037"/>
    </row>
    <row r="5" spans="1:10" ht="15.95" customHeight="1">
      <c r="A5" s="2038" t="s">
        <v>1008</v>
      </c>
      <c r="B5" s="2038"/>
      <c r="C5" s="2038"/>
      <c r="D5" s="2038"/>
      <c r="E5" s="2038"/>
      <c r="F5" s="2038"/>
      <c r="G5" s="2038"/>
      <c r="H5" s="2038"/>
      <c r="I5" s="2038"/>
      <c r="J5" s="2038"/>
    </row>
    <row r="6" spans="1:10" ht="15.95" hidden="1" customHeight="1">
      <c r="A6" s="1108"/>
      <c r="B6" s="1108"/>
      <c r="C6" s="1108"/>
      <c r="D6" s="1108"/>
      <c r="E6" s="1108"/>
      <c r="F6" s="1108"/>
      <c r="G6" s="1108"/>
      <c r="H6" s="1108"/>
      <c r="I6" s="1108"/>
      <c r="J6" s="1108"/>
    </row>
    <row r="7" spans="1:10" ht="15.95" hidden="1" customHeight="1">
      <c r="A7" s="1108"/>
      <c r="B7" s="1108"/>
      <c r="C7" s="1108"/>
      <c r="D7" s="1108"/>
      <c r="E7" s="1108"/>
      <c r="F7" s="1108"/>
      <c r="G7" s="1108"/>
      <c r="H7" s="1108"/>
      <c r="I7" s="1108"/>
      <c r="J7" s="1108"/>
    </row>
    <row r="8" spans="1:10" ht="8.25" customHeight="1">
      <c r="A8" s="904"/>
      <c r="B8" s="485"/>
      <c r="C8" s="485"/>
      <c r="D8" s="485"/>
      <c r="E8" s="485"/>
      <c r="F8" s="485"/>
      <c r="G8" s="485"/>
      <c r="H8" s="485"/>
      <c r="I8" s="485"/>
      <c r="J8" s="485"/>
    </row>
    <row r="9" spans="1:10" s="447" customFormat="1" ht="14.85" customHeight="1">
      <c r="A9" s="2039" t="s">
        <v>864</v>
      </c>
      <c r="B9" s="2039"/>
      <c r="C9" s="446"/>
      <c r="D9" s="446"/>
      <c r="E9" s="446"/>
      <c r="F9" s="905"/>
      <c r="G9" s="446"/>
      <c r="H9" s="446"/>
      <c r="I9" s="446"/>
      <c r="J9" s="906" t="s">
        <v>865</v>
      </c>
    </row>
    <row r="10" spans="1:10" s="489" customFormat="1" ht="15">
      <c r="A10" s="486"/>
      <c r="B10" s="487"/>
      <c r="C10" s="2040" t="s">
        <v>356</v>
      </c>
      <c r="D10" s="2041"/>
      <c r="E10" s="2040" t="s">
        <v>1009</v>
      </c>
      <c r="F10" s="2041"/>
      <c r="G10" s="2040" t="s">
        <v>1010</v>
      </c>
      <c r="H10" s="2041"/>
      <c r="I10" s="2040" t="s">
        <v>1011</v>
      </c>
      <c r="J10" s="2041"/>
    </row>
    <row r="11" spans="1:10" s="489" customFormat="1" ht="14.25" customHeight="1">
      <c r="A11" s="907" t="s">
        <v>349</v>
      </c>
      <c r="B11" s="908"/>
      <c r="C11" s="2029" t="s">
        <v>1012</v>
      </c>
      <c r="D11" s="2030"/>
      <c r="E11" s="2031" t="s">
        <v>1013</v>
      </c>
      <c r="F11" s="2032"/>
      <c r="G11" s="2033" t="s">
        <v>1014</v>
      </c>
      <c r="H11" s="2034"/>
      <c r="I11" s="2035" t="s">
        <v>1015</v>
      </c>
      <c r="J11" s="2036"/>
    </row>
    <row r="12" spans="1:10" s="489" customFormat="1" ht="45">
      <c r="A12" s="909" t="s">
        <v>357</v>
      </c>
      <c r="B12" s="910"/>
      <c r="C12" s="932" t="s">
        <v>1016</v>
      </c>
      <c r="D12" s="1111" t="s">
        <v>1017</v>
      </c>
      <c r="E12" s="932" t="s">
        <v>1018</v>
      </c>
      <c r="F12" s="932" t="s">
        <v>1019</v>
      </c>
      <c r="G12" s="932" t="s">
        <v>1020</v>
      </c>
      <c r="H12" s="932" t="s">
        <v>1596</v>
      </c>
      <c r="I12" s="932" t="s">
        <v>1021</v>
      </c>
      <c r="J12" s="932" t="s">
        <v>1022</v>
      </c>
    </row>
    <row r="13" spans="1:10" s="503" customFormat="1" ht="48.75" customHeight="1">
      <c r="A13" s="497"/>
      <c r="B13" s="911"/>
      <c r="C13" s="928" t="s">
        <v>1023</v>
      </c>
      <c r="D13" s="929" t="s">
        <v>1024</v>
      </c>
      <c r="E13" s="930" t="s">
        <v>1025</v>
      </c>
      <c r="F13" s="930" t="s">
        <v>1026</v>
      </c>
      <c r="G13" s="930" t="s">
        <v>1027</v>
      </c>
      <c r="H13" s="930" t="s">
        <v>1028</v>
      </c>
      <c r="I13" s="931" t="s">
        <v>1029</v>
      </c>
      <c r="J13" s="931" t="s">
        <v>1030</v>
      </c>
    </row>
    <row r="14" spans="1:10" s="489" customFormat="1" ht="21" customHeight="1">
      <c r="A14" s="912">
        <v>2012</v>
      </c>
      <c r="B14" s="516"/>
      <c r="C14" s="913">
        <v>19.164385969022888</v>
      </c>
      <c r="D14" s="914">
        <v>15.952512901319654</v>
      </c>
      <c r="E14" s="914">
        <v>7.1718920622071929</v>
      </c>
      <c r="F14" s="914">
        <v>57.320960332130191</v>
      </c>
      <c r="G14" s="914">
        <v>0.5924917011636941</v>
      </c>
      <c r="H14" s="914">
        <v>5.0670335474674433</v>
      </c>
      <c r="I14" s="915">
        <v>19.77459996278743</v>
      </c>
      <c r="J14" s="914">
        <v>69.635833027904312</v>
      </c>
    </row>
    <row r="15" spans="1:10" s="489" customFormat="1" ht="15.95" customHeight="1">
      <c r="A15" s="912">
        <v>2013</v>
      </c>
      <c r="B15" s="516"/>
      <c r="C15" s="913">
        <v>21.211921663186072</v>
      </c>
      <c r="D15" s="913">
        <v>18.153766099633454</v>
      </c>
      <c r="E15" s="913">
        <v>6.196058000087783</v>
      </c>
      <c r="F15" s="913">
        <v>59.868104731462367</v>
      </c>
      <c r="G15" s="913">
        <v>1.2715743094682228</v>
      </c>
      <c r="H15" s="913">
        <v>7.6664363042435717</v>
      </c>
      <c r="I15" s="916">
        <v>22.419019286681312</v>
      </c>
      <c r="J15" s="913">
        <v>69.647344227977541</v>
      </c>
    </row>
    <row r="16" spans="1:10" s="489" customFormat="1" ht="15.95" customHeight="1">
      <c r="A16" s="912">
        <v>2014</v>
      </c>
      <c r="B16" s="516"/>
      <c r="C16" s="913">
        <v>20.315699221505479</v>
      </c>
      <c r="D16" s="913">
        <v>17.899939351799361</v>
      </c>
      <c r="E16" s="913">
        <v>5.5697869738227084</v>
      </c>
      <c r="F16" s="913">
        <v>62.801152201131472</v>
      </c>
      <c r="G16" s="913">
        <v>0.99863365659487902</v>
      </c>
      <c r="H16" s="913">
        <v>6.235638638183203</v>
      </c>
      <c r="I16" s="916">
        <v>22.132161654348369</v>
      </c>
      <c r="J16" s="913">
        <v>67.45395280910472</v>
      </c>
    </row>
    <row r="17" spans="1:19" s="489" customFormat="1" ht="15.95" customHeight="1">
      <c r="A17" s="912">
        <v>2015</v>
      </c>
      <c r="B17" s="516"/>
      <c r="C17" s="913">
        <v>18.969857827339677</v>
      </c>
      <c r="D17" s="913">
        <v>17.387613930222184</v>
      </c>
      <c r="E17" s="913">
        <v>5.2723574972273886</v>
      </c>
      <c r="F17" s="913">
        <v>59.166730085286723</v>
      </c>
      <c r="G17" s="913">
        <v>0.80139841571120063</v>
      </c>
      <c r="H17" s="913">
        <v>4.6010373766319796</v>
      </c>
      <c r="I17" s="916">
        <v>22.968676791184834</v>
      </c>
      <c r="J17" s="913">
        <v>68.102861666160678</v>
      </c>
    </row>
    <row r="18" spans="1:19" s="489" customFormat="1" ht="15.95" customHeight="1">
      <c r="A18" s="912">
        <v>2016</v>
      </c>
      <c r="B18" s="516"/>
      <c r="C18" s="913">
        <v>19.271763034294125</v>
      </c>
      <c r="D18" s="913">
        <v>17.856778858990189</v>
      </c>
      <c r="E18" s="913">
        <v>5.9293416076312253</v>
      </c>
      <c r="F18" s="913">
        <v>56.561342133462325</v>
      </c>
      <c r="G18" s="913">
        <v>0.96755291592906834</v>
      </c>
      <c r="H18" s="913">
        <v>6.8464502980658857</v>
      </c>
      <c r="I18" s="916">
        <v>21.875964390208484</v>
      </c>
      <c r="J18" s="913">
        <v>66.576230494260798</v>
      </c>
    </row>
    <row r="19" spans="1:19" s="489" customFormat="1" ht="15.95" customHeight="1">
      <c r="A19" s="912">
        <v>2017</v>
      </c>
      <c r="B19" s="516"/>
      <c r="C19" s="913">
        <v>19.467028355985747</v>
      </c>
      <c r="D19" s="913">
        <v>18.169120787234917</v>
      </c>
      <c r="E19" s="913">
        <v>5.6163834058364221</v>
      </c>
      <c r="F19" s="913">
        <v>52.83550911154726</v>
      </c>
      <c r="G19" s="913">
        <v>1.0892581633441316</v>
      </c>
      <c r="H19" s="913">
        <v>7.0807077237660527</v>
      </c>
      <c r="I19" s="916">
        <v>23.988770662848083</v>
      </c>
      <c r="J19" s="913">
        <v>71.031812812504185</v>
      </c>
    </row>
    <row r="20" spans="1:19" s="489" customFormat="1" ht="16.5" customHeight="1">
      <c r="A20" s="912">
        <v>2018</v>
      </c>
      <c r="B20" s="921"/>
      <c r="C20" s="913">
        <v>18.915073073036428</v>
      </c>
      <c r="D20" s="913">
        <v>17.598240043315467</v>
      </c>
      <c r="E20" s="913">
        <v>5.5003195418057613</v>
      </c>
      <c r="F20" s="913">
        <v>61.162225836007586</v>
      </c>
      <c r="G20" s="913">
        <v>0.97588209001592852</v>
      </c>
      <c r="H20" s="913">
        <v>6.7140487103032758</v>
      </c>
      <c r="I20" s="916">
        <v>24.068476746837828</v>
      </c>
      <c r="J20" s="913">
        <v>72.102470225648986</v>
      </c>
      <c r="K20" s="919"/>
      <c r="L20" s="920"/>
      <c r="M20" s="920"/>
      <c r="N20" s="920"/>
      <c r="O20" s="920"/>
      <c r="P20" s="920"/>
      <c r="Q20" s="920"/>
      <c r="R20" s="920"/>
      <c r="S20" s="920"/>
    </row>
    <row r="21" spans="1:19" s="489" customFormat="1" ht="16.5" customHeight="1">
      <c r="A21" s="912">
        <v>2019</v>
      </c>
      <c r="B21" s="921"/>
      <c r="C21" s="913">
        <v>19.399999999999999</v>
      </c>
      <c r="D21" s="913">
        <v>18.100000000000001</v>
      </c>
      <c r="E21" s="913">
        <v>4.8</v>
      </c>
      <c r="F21" s="913">
        <v>62</v>
      </c>
      <c r="G21" s="913">
        <v>1.1000000000000001</v>
      </c>
      <c r="H21" s="913">
        <v>7.9</v>
      </c>
      <c r="I21" s="916">
        <v>25.5</v>
      </c>
      <c r="J21" s="913">
        <v>71.5</v>
      </c>
      <c r="K21" s="919"/>
      <c r="L21" s="920"/>
      <c r="M21" s="920"/>
      <c r="N21" s="920"/>
      <c r="O21" s="920"/>
      <c r="P21" s="920"/>
      <c r="Q21" s="920"/>
      <c r="R21" s="920"/>
      <c r="S21" s="920"/>
    </row>
    <row r="22" spans="1:19" s="489" customFormat="1" ht="16.5" customHeight="1">
      <c r="A22" s="912">
        <v>2020</v>
      </c>
      <c r="B22" s="921"/>
      <c r="C22" s="913">
        <v>18.600000000000001</v>
      </c>
      <c r="D22" s="913">
        <v>17.3</v>
      </c>
      <c r="E22" s="913">
        <v>4.2</v>
      </c>
      <c r="F22" s="913">
        <v>68.599999999999994</v>
      </c>
      <c r="G22" s="913">
        <v>0.7</v>
      </c>
      <c r="H22" s="913">
        <v>2.6</v>
      </c>
      <c r="I22" s="916">
        <v>24.4</v>
      </c>
      <c r="J22" s="913">
        <v>70.900000000000006</v>
      </c>
      <c r="K22" s="919"/>
      <c r="L22" s="920"/>
      <c r="M22" s="920"/>
      <c r="N22" s="920"/>
      <c r="O22" s="920"/>
      <c r="P22" s="920"/>
      <c r="Q22" s="920"/>
      <c r="R22" s="920"/>
      <c r="S22" s="920"/>
    </row>
    <row r="23" spans="1:19" s="489" customFormat="1" ht="16.5" customHeight="1">
      <c r="A23" s="917">
        <v>2021</v>
      </c>
      <c r="B23" s="918"/>
      <c r="C23" s="925">
        <v>18.7</v>
      </c>
      <c r="D23" s="925">
        <v>17.2</v>
      </c>
      <c r="E23" s="925">
        <v>3.2</v>
      </c>
      <c r="F23" s="925">
        <v>70.099999999999994</v>
      </c>
      <c r="G23" s="925">
        <v>1.1000000000000001</v>
      </c>
      <c r="H23" s="925">
        <v>7.8</v>
      </c>
      <c r="I23" s="926">
        <v>26.2</v>
      </c>
      <c r="J23" s="925">
        <v>69.8</v>
      </c>
      <c r="K23" s="919"/>
      <c r="L23" s="920"/>
      <c r="M23" s="920"/>
      <c r="N23" s="920"/>
      <c r="O23" s="920"/>
      <c r="P23" s="920"/>
      <c r="Q23" s="920"/>
      <c r="R23" s="920"/>
      <c r="S23" s="920"/>
    </row>
    <row r="24" spans="1:19" s="489" customFormat="1" ht="21" customHeight="1">
      <c r="A24" s="912">
        <v>2018</v>
      </c>
      <c r="B24" s="921" t="s">
        <v>211</v>
      </c>
      <c r="C24" s="913">
        <v>18.81717334402714</v>
      </c>
      <c r="D24" s="913">
        <v>17.364803460300717</v>
      </c>
      <c r="E24" s="913">
        <v>5.5929951767817006</v>
      </c>
      <c r="F24" s="913">
        <v>51.950821838748084</v>
      </c>
      <c r="G24" s="913">
        <v>0.33163521804297857</v>
      </c>
      <c r="H24" s="913">
        <v>2.4735884897334799</v>
      </c>
      <c r="I24" s="916">
        <v>25.504520242284961</v>
      </c>
      <c r="J24" s="913">
        <v>72.708934790581182</v>
      </c>
      <c r="K24" s="920"/>
      <c r="L24" s="920"/>
      <c r="M24" s="920"/>
      <c r="N24" s="920"/>
      <c r="O24" s="920"/>
      <c r="P24" s="920"/>
      <c r="Q24" s="920"/>
      <c r="R24" s="920"/>
      <c r="S24" s="920"/>
    </row>
    <row r="25" spans="1:19" s="489" customFormat="1" ht="16.5" customHeight="1">
      <c r="A25" s="912"/>
      <c r="B25" s="921" t="s">
        <v>212</v>
      </c>
      <c r="C25" s="913">
        <v>19.215600067345008</v>
      </c>
      <c r="D25" s="913">
        <v>17.76585987365322</v>
      </c>
      <c r="E25" s="913">
        <v>5.5582706294509565</v>
      </c>
      <c r="F25" s="913">
        <v>58.187117296104262</v>
      </c>
      <c r="G25" s="913">
        <v>0.55612543218785293</v>
      </c>
      <c r="H25" s="913">
        <v>4.002540890321753</v>
      </c>
      <c r="I25" s="916">
        <v>24.050758013264304</v>
      </c>
      <c r="J25" s="913">
        <v>73.238413728979722</v>
      </c>
      <c r="K25" s="919"/>
      <c r="L25" s="920"/>
      <c r="M25" s="920"/>
      <c r="N25" s="920"/>
      <c r="O25" s="920"/>
      <c r="P25" s="920"/>
      <c r="Q25" s="920"/>
      <c r="R25" s="920"/>
      <c r="S25" s="920"/>
    </row>
    <row r="26" spans="1:19" s="489" customFormat="1" ht="16.5" customHeight="1">
      <c r="A26" s="912"/>
      <c r="B26" s="921" t="s">
        <v>213</v>
      </c>
      <c r="C26" s="913">
        <v>19.400348585013816</v>
      </c>
      <c r="D26" s="913">
        <v>18.027076860045028</v>
      </c>
      <c r="E26" s="913">
        <v>5.4616134259193272</v>
      </c>
      <c r="F26" s="913">
        <v>61.152687759983159</v>
      </c>
      <c r="G26" s="913">
        <v>0.68706782602676253</v>
      </c>
      <c r="H26" s="913">
        <v>5.3168866980265381</v>
      </c>
      <c r="I26" s="916">
        <v>24.516723125019084</v>
      </c>
      <c r="J26" s="913">
        <v>71.101134625863537</v>
      </c>
      <c r="K26" s="919"/>
      <c r="L26" s="920"/>
      <c r="M26" s="920"/>
      <c r="N26" s="920"/>
      <c r="O26" s="920"/>
      <c r="P26" s="920"/>
      <c r="Q26" s="920"/>
      <c r="R26" s="920"/>
      <c r="S26" s="920"/>
    </row>
    <row r="27" spans="1:19" s="489" customFormat="1" ht="16.5" customHeight="1">
      <c r="A27" s="912"/>
      <c r="B27" s="921" t="s">
        <v>214</v>
      </c>
      <c r="C27" s="913">
        <v>18.915073073036428</v>
      </c>
      <c r="D27" s="913">
        <v>17.598240043315467</v>
      </c>
      <c r="E27" s="913">
        <v>5.5003195418057613</v>
      </c>
      <c r="F27" s="913">
        <v>61.162225836007586</v>
      </c>
      <c r="G27" s="913">
        <v>0.97588209001592852</v>
      </c>
      <c r="H27" s="913">
        <v>6.7140487103032758</v>
      </c>
      <c r="I27" s="916">
        <v>24.068476746837828</v>
      </c>
      <c r="J27" s="913">
        <v>72.102470225648986</v>
      </c>
      <c r="K27" s="919"/>
      <c r="L27" s="920"/>
      <c r="M27" s="920"/>
      <c r="N27" s="920"/>
      <c r="O27" s="920"/>
      <c r="P27" s="920"/>
      <c r="Q27" s="920"/>
      <c r="R27" s="920"/>
      <c r="S27" s="920"/>
    </row>
    <row r="28" spans="1:19" s="920" customFormat="1" ht="21.2" customHeight="1">
      <c r="A28" s="922">
        <v>2019</v>
      </c>
      <c r="B28" s="923" t="s">
        <v>211</v>
      </c>
      <c r="C28" s="913">
        <v>18.399999999999999</v>
      </c>
      <c r="D28" s="913">
        <v>17.100000000000001</v>
      </c>
      <c r="E28" s="913">
        <v>5.5</v>
      </c>
      <c r="F28" s="913">
        <v>61.4</v>
      </c>
      <c r="G28" s="913">
        <v>0.3</v>
      </c>
      <c r="H28" s="913">
        <v>2.5</v>
      </c>
      <c r="I28" s="916">
        <v>25</v>
      </c>
      <c r="J28" s="913">
        <v>70.8</v>
      </c>
    </row>
    <row r="29" spans="1:19" s="920" customFormat="1" ht="16.5" customHeight="1">
      <c r="A29" s="922"/>
      <c r="B29" s="923" t="s">
        <v>212</v>
      </c>
      <c r="C29" s="913">
        <v>19.2</v>
      </c>
      <c r="D29" s="913">
        <v>17.899999999999999</v>
      </c>
      <c r="E29" s="913">
        <v>5.3</v>
      </c>
      <c r="F29" s="913">
        <v>64.653203785098583</v>
      </c>
      <c r="G29" s="913">
        <v>0.55270227967502805</v>
      </c>
      <c r="H29" s="913">
        <v>4.8</v>
      </c>
      <c r="I29" s="916">
        <v>25.2</v>
      </c>
      <c r="J29" s="913">
        <v>70.2</v>
      </c>
    </row>
    <row r="30" spans="1:19" s="920" customFormat="1" ht="16.5" customHeight="1">
      <c r="A30" s="922"/>
      <c r="B30" s="937" t="s">
        <v>213</v>
      </c>
      <c r="C30" s="913">
        <v>19.2</v>
      </c>
      <c r="D30" s="913">
        <v>17.8</v>
      </c>
      <c r="E30" s="913">
        <v>5.1840382636392279</v>
      </c>
      <c r="F30" s="913">
        <v>64.900000000000006</v>
      </c>
      <c r="G30" s="913">
        <v>0.8</v>
      </c>
      <c r="H30" s="913">
        <v>6.5</v>
      </c>
      <c r="I30" s="916">
        <v>24.6</v>
      </c>
      <c r="J30" s="913">
        <v>71.5</v>
      </c>
    </row>
    <row r="31" spans="1:19" s="920" customFormat="1" ht="16.5" customHeight="1">
      <c r="A31" s="922"/>
      <c r="B31" s="937" t="s">
        <v>214</v>
      </c>
      <c r="C31" s="913">
        <v>19.399999999999999</v>
      </c>
      <c r="D31" s="913">
        <v>18.100000000000001</v>
      </c>
      <c r="E31" s="913">
        <v>4.8</v>
      </c>
      <c r="F31" s="913">
        <v>62</v>
      </c>
      <c r="G31" s="913">
        <v>1.1000000000000001</v>
      </c>
      <c r="H31" s="913">
        <v>7.9</v>
      </c>
      <c r="I31" s="916">
        <v>25.5</v>
      </c>
      <c r="J31" s="913">
        <v>71.5</v>
      </c>
    </row>
    <row r="32" spans="1:19" s="920" customFormat="1" ht="21.2" customHeight="1">
      <c r="A32" s="922">
        <v>2020</v>
      </c>
      <c r="B32" s="923" t="s">
        <v>211</v>
      </c>
      <c r="C32" s="913">
        <v>17.7</v>
      </c>
      <c r="D32" s="913">
        <v>16.3</v>
      </c>
      <c r="E32" s="913">
        <v>4.4000000000000004</v>
      </c>
      <c r="F32" s="913">
        <v>63.2</v>
      </c>
      <c r="G32" s="913">
        <v>0.2</v>
      </c>
      <c r="H32" s="913">
        <v>0.5</v>
      </c>
      <c r="I32" s="916">
        <v>25.4</v>
      </c>
      <c r="J32" s="913">
        <v>71.099999999999994</v>
      </c>
    </row>
    <row r="33" spans="1:18" s="920" customFormat="1" ht="16.5" customHeight="1">
      <c r="A33" s="922"/>
      <c r="B33" s="923" t="s">
        <v>212</v>
      </c>
      <c r="C33" s="913">
        <v>18.5</v>
      </c>
      <c r="D33" s="913">
        <v>17.100000000000001</v>
      </c>
      <c r="E33" s="913">
        <v>4.5</v>
      </c>
      <c r="F33" s="913">
        <v>64.8</v>
      </c>
      <c r="G33" s="913">
        <v>0.4</v>
      </c>
      <c r="H33" s="913">
        <v>1.5</v>
      </c>
      <c r="I33" s="916">
        <v>24.6</v>
      </c>
      <c r="J33" s="913">
        <v>69.5</v>
      </c>
    </row>
    <row r="34" spans="1:18" s="920" customFormat="1" ht="16.5" customHeight="1">
      <c r="A34" s="922"/>
      <c r="B34" s="923" t="s">
        <v>213</v>
      </c>
      <c r="C34" s="913">
        <v>18.600000000000001</v>
      </c>
      <c r="D34" s="913">
        <v>17.3</v>
      </c>
      <c r="E34" s="913">
        <v>4.5999999999999996</v>
      </c>
      <c r="F34" s="913">
        <v>66.8</v>
      </c>
      <c r="G34" s="913">
        <v>0.7</v>
      </c>
      <c r="H34" s="913">
        <v>2.8</v>
      </c>
      <c r="I34" s="916">
        <v>24</v>
      </c>
      <c r="J34" s="913">
        <v>70.900000000000006</v>
      </c>
    </row>
    <row r="35" spans="1:18" s="920" customFormat="1" ht="16.5" customHeight="1">
      <c r="A35" s="922"/>
      <c r="B35" s="923" t="s">
        <v>214</v>
      </c>
      <c r="C35" s="913">
        <v>18.600000000000001</v>
      </c>
      <c r="D35" s="913">
        <v>17.3</v>
      </c>
      <c r="E35" s="913">
        <v>4.2</v>
      </c>
      <c r="F35" s="913">
        <v>68.599999999999994</v>
      </c>
      <c r="G35" s="913">
        <v>0.7</v>
      </c>
      <c r="H35" s="913">
        <v>2.6</v>
      </c>
      <c r="I35" s="916">
        <v>24.4</v>
      </c>
      <c r="J35" s="913">
        <v>70.900000000000006</v>
      </c>
    </row>
    <row r="36" spans="1:18" s="920" customFormat="1" ht="21.2" customHeight="1">
      <c r="A36" s="922">
        <v>2021</v>
      </c>
      <c r="B36" s="923" t="s">
        <v>211</v>
      </c>
      <c r="C36" s="913">
        <v>18.5</v>
      </c>
      <c r="D36" s="913">
        <v>17.3</v>
      </c>
      <c r="E36" s="913">
        <v>4</v>
      </c>
      <c r="F36" s="913">
        <v>67.2</v>
      </c>
      <c r="G36" s="913">
        <v>0.2</v>
      </c>
      <c r="H36" s="913">
        <v>2.2000000000000002</v>
      </c>
      <c r="I36" s="916">
        <v>25.2</v>
      </c>
      <c r="J36" s="913">
        <v>68.400000000000006</v>
      </c>
    </row>
    <row r="37" spans="1:18" s="920" customFormat="1" ht="16.5" customHeight="1">
      <c r="A37" s="922"/>
      <c r="B37" s="923" t="s">
        <v>212</v>
      </c>
      <c r="C37" s="913">
        <v>18.8</v>
      </c>
      <c r="D37" s="913">
        <v>17.5</v>
      </c>
      <c r="E37" s="913">
        <v>3.8</v>
      </c>
      <c r="F37" s="913">
        <v>68.900000000000006</v>
      </c>
      <c r="G37" s="913">
        <v>0.6</v>
      </c>
      <c r="H37" s="913">
        <v>3.9</v>
      </c>
      <c r="I37" s="916">
        <v>26.4</v>
      </c>
      <c r="J37" s="913">
        <v>70.099999999999994</v>
      </c>
    </row>
    <row r="38" spans="1:18" s="920" customFormat="1" ht="16.5" customHeight="1">
      <c r="A38" s="922"/>
      <c r="B38" s="923" t="s">
        <v>213</v>
      </c>
      <c r="C38" s="913">
        <v>18.3</v>
      </c>
      <c r="D38" s="913">
        <v>16.899999999999999</v>
      </c>
      <c r="E38" s="913">
        <v>3.6</v>
      </c>
      <c r="F38" s="913">
        <v>69.599999999999994</v>
      </c>
      <c r="G38" s="913">
        <v>0.8</v>
      </c>
      <c r="H38" s="913">
        <v>6.1</v>
      </c>
      <c r="I38" s="916">
        <v>26.2</v>
      </c>
      <c r="J38" s="913">
        <v>69.099999999999994</v>
      </c>
    </row>
    <row r="39" spans="1:18" s="920" customFormat="1" ht="16.5" customHeight="1">
      <c r="A39" s="922"/>
      <c r="B39" s="923" t="s">
        <v>214</v>
      </c>
      <c r="C39" s="913">
        <v>18.7</v>
      </c>
      <c r="D39" s="913">
        <v>17.2</v>
      </c>
      <c r="E39" s="913">
        <v>3.2</v>
      </c>
      <c r="F39" s="913">
        <v>70.099999999999994</v>
      </c>
      <c r="G39" s="913">
        <v>1.1000000000000001</v>
      </c>
      <c r="H39" s="913">
        <v>7.8</v>
      </c>
      <c r="I39" s="916">
        <v>26.2</v>
      </c>
      <c r="J39" s="913">
        <v>69.8</v>
      </c>
    </row>
    <row r="40" spans="1:18" s="920" customFormat="1" ht="16.5" customHeight="1">
      <c r="A40" s="922">
        <v>2022</v>
      </c>
      <c r="B40" s="923" t="s">
        <v>211</v>
      </c>
      <c r="C40" s="913">
        <v>19.399999999999999</v>
      </c>
      <c r="D40" s="913">
        <v>18</v>
      </c>
      <c r="E40" s="913">
        <v>3.5</v>
      </c>
      <c r="F40" s="913">
        <v>70.3</v>
      </c>
      <c r="G40" s="913">
        <v>0.3</v>
      </c>
      <c r="H40" s="913">
        <v>2.2999999999999998</v>
      </c>
      <c r="I40" s="916">
        <v>25.5</v>
      </c>
      <c r="J40" s="913">
        <v>69.3</v>
      </c>
    </row>
    <row r="41" spans="1:18" s="920" customFormat="1" ht="16.5" customHeight="1">
      <c r="A41" s="922"/>
      <c r="B41" s="923" t="s">
        <v>1662</v>
      </c>
      <c r="C41" s="913">
        <v>19</v>
      </c>
      <c r="D41" s="913">
        <v>17.600000000000001</v>
      </c>
      <c r="E41" s="913">
        <v>3.3</v>
      </c>
      <c r="F41" s="913">
        <v>70.099999999999994</v>
      </c>
      <c r="G41" s="913">
        <v>0.6</v>
      </c>
      <c r="H41" s="913">
        <v>4.5999999999999996</v>
      </c>
      <c r="I41" s="916">
        <v>25.6</v>
      </c>
      <c r="J41" s="913">
        <v>65.7</v>
      </c>
    </row>
    <row r="42" spans="1:18" ht="21.2" customHeight="1">
      <c r="A42" s="462" t="s">
        <v>1031</v>
      </c>
      <c r="B42" s="462"/>
      <c r="C42" s="462"/>
      <c r="D42" s="462"/>
      <c r="E42" s="462"/>
      <c r="F42" s="462"/>
      <c r="G42" s="462"/>
      <c r="H42" s="462"/>
      <c r="I42" s="462"/>
      <c r="J42" s="936" t="s">
        <v>1032</v>
      </c>
    </row>
    <row r="43" spans="1:18" ht="13.15" customHeight="1">
      <c r="A43" s="444" t="s">
        <v>1033</v>
      </c>
      <c r="J43" s="934" t="s">
        <v>1034</v>
      </c>
    </row>
    <row r="44" spans="1:18" ht="13.7" customHeight="1"/>
    <row r="45" spans="1:18" ht="14.25">
      <c r="A45" s="1308" t="s">
        <v>1035</v>
      </c>
      <c r="B45" s="443"/>
      <c r="C45" s="443"/>
      <c r="D45" s="443"/>
      <c r="E45" s="443"/>
      <c r="F45" s="443"/>
      <c r="G45" s="443"/>
      <c r="H45" s="443"/>
      <c r="I45" s="443"/>
      <c r="J45" s="443"/>
    </row>
    <row r="46" spans="1:18" s="1313" customFormat="1" ht="14.25">
      <c r="A46" s="1309"/>
      <c r="B46" s="1310"/>
      <c r="C46" s="1310"/>
      <c r="D46" s="1310"/>
      <c r="E46" s="1310"/>
      <c r="F46" s="1310"/>
      <c r="G46" s="1310"/>
      <c r="H46" s="1310"/>
      <c r="I46" s="1310"/>
      <c r="J46" s="1310"/>
      <c r="K46" s="1311"/>
      <c r="L46" s="1312"/>
      <c r="M46" s="1311"/>
      <c r="N46" s="1311"/>
      <c r="O46" s="1311"/>
      <c r="P46" s="1311"/>
      <c r="Q46" s="1311"/>
      <c r="R46" s="1311"/>
    </row>
  </sheetData>
  <mergeCells count="11">
    <mergeCell ref="C11:D11"/>
    <mergeCell ref="E11:F11"/>
    <mergeCell ref="G11:H11"/>
    <mergeCell ref="I11:J11"/>
    <mergeCell ref="A4:J4"/>
    <mergeCell ref="A5:J5"/>
    <mergeCell ref="A9:B9"/>
    <mergeCell ref="C10:D10"/>
    <mergeCell ref="E10:F10"/>
    <mergeCell ref="G10:H10"/>
    <mergeCell ref="I10:J10"/>
  </mergeCells>
  <printOptions horizontalCentered="1"/>
  <pageMargins left="0.4" right="0.4" top="0.75" bottom="0.75" header="0.3" footer="0.3"/>
  <pageSetup paperSize="9" scale="64" orientation="landscape"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51">
    <pageSetUpPr fitToPage="1"/>
  </sheetPr>
  <dimension ref="A1:AA44"/>
  <sheetViews>
    <sheetView topLeftCell="A12" zoomScale="80" zoomScaleNormal="80" workbookViewId="0">
      <selection sqref="A1:XFD1048576"/>
    </sheetView>
  </sheetViews>
  <sheetFormatPr defaultColWidth="9.140625" defaultRowHeight="12.75"/>
  <cols>
    <col min="1" max="2" width="9.7109375" style="444" customWidth="1"/>
    <col min="3" max="18" width="12.85546875" style="444" customWidth="1"/>
    <col min="19" max="16384" width="9.140625" style="444"/>
  </cols>
  <sheetData>
    <row r="1" spans="1:18" ht="18" customHeight="1">
      <c r="A1" s="903" t="s">
        <v>1036</v>
      </c>
      <c r="B1" s="903"/>
      <c r="C1" s="903"/>
      <c r="D1" s="903"/>
      <c r="E1" s="903"/>
      <c r="F1" s="903"/>
      <c r="G1" s="903"/>
      <c r="H1" s="903"/>
      <c r="I1" s="903"/>
      <c r="J1" s="903"/>
      <c r="K1" s="903"/>
      <c r="L1" s="903"/>
      <c r="M1" s="903"/>
      <c r="N1" s="903"/>
      <c r="O1" s="903"/>
      <c r="P1" s="903"/>
      <c r="Q1" s="903"/>
      <c r="R1" s="903"/>
    </row>
    <row r="2" spans="1:18" ht="18" customHeight="1">
      <c r="A2" s="903" t="s">
        <v>1469</v>
      </c>
      <c r="B2" s="903"/>
      <c r="C2" s="903"/>
      <c r="D2" s="903"/>
      <c r="E2" s="903"/>
      <c r="F2" s="903"/>
      <c r="G2" s="903"/>
      <c r="H2" s="903"/>
      <c r="I2" s="903"/>
      <c r="J2" s="903"/>
      <c r="K2" s="903"/>
      <c r="L2" s="903"/>
      <c r="M2" s="903"/>
      <c r="N2" s="903"/>
      <c r="O2" s="903"/>
      <c r="P2" s="903"/>
      <c r="Q2" s="903"/>
      <c r="R2" s="903"/>
    </row>
    <row r="3" spans="1:18" ht="15.95" customHeight="1">
      <c r="A3" s="904" t="s">
        <v>62</v>
      </c>
      <c r="B3" s="485"/>
      <c r="C3" s="485"/>
      <c r="D3" s="485"/>
      <c r="E3" s="485"/>
      <c r="F3" s="485"/>
      <c r="G3" s="485"/>
      <c r="H3" s="485"/>
      <c r="I3" s="485"/>
      <c r="J3" s="485"/>
      <c r="K3" s="485"/>
      <c r="L3" s="485"/>
      <c r="M3" s="485"/>
      <c r="N3" s="485"/>
      <c r="O3" s="485"/>
      <c r="P3" s="485"/>
      <c r="Q3" s="485"/>
      <c r="R3" s="485"/>
    </row>
    <row r="4" spans="1:18" ht="18">
      <c r="A4" s="2049" t="s">
        <v>1037</v>
      </c>
      <c r="B4" s="2049"/>
      <c r="C4" s="2049"/>
      <c r="D4" s="2049"/>
      <c r="E4" s="2049"/>
      <c r="F4" s="2049"/>
      <c r="G4" s="2049"/>
      <c r="H4" s="2049"/>
      <c r="I4" s="2049"/>
      <c r="J4" s="2049"/>
      <c r="K4" s="2049"/>
      <c r="L4" s="2049"/>
      <c r="M4" s="2049"/>
      <c r="N4" s="2049"/>
      <c r="O4" s="2049"/>
      <c r="P4" s="2049"/>
      <c r="Q4" s="2049"/>
      <c r="R4" s="2049"/>
    </row>
    <row r="5" spans="1:18" ht="15.95" customHeight="1">
      <c r="A5" s="2050" t="s">
        <v>1038</v>
      </c>
      <c r="B5" s="2050"/>
      <c r="C5" s="2050"/>
      <c r="D5" s="2050"/>
      <c r="E5" s="2050"/>
      <c r="F5" s="2050"/>
      <c r="G5" s="2050"/>
      <c r="H5" s="2050"/>
      <c r="I5" s="2050"/>
      <c r="J5" s="2050"/>
      <c r="K5" s="2050"/>
      <c r="L5" s="2050"/>
      <c r="M5" s="2050"/>
      <c r="N5" s="2050"/>
      <c r="O5" s="2050"/>
      <c r="P5" s="2050"/>
      <c r="Q5" s="2050"/>
      <c r="R5" s="2050"/>
    </row>
    <row r="6" spans="1:18" ht="15.95" customHeight="1">
      <c r="A6" s="904"/>
      <c r="B6" s="485"/>
      <c r="C6" s="485"/>
      <c r="D6" s="485"/>
      <c r="E6" s="485"/>
      <c r="F6" s="485"/>
      <c r="G6" s="485"/>
      <c r="H6" s="485"/>
      <c r="I6" s="485"/>
      <c r="J6" s="485"/>
      <c r="K6" s="485"/>
      <c r="L6" s="485"/>
      <c r="M6" s="485"/>
      <c r="N6" s="485"/>
      <c r="O6" s="485"/>
      <c r="P6" s="485"/>
      <c r="Q6" s="485"/>
      <c r="R6" s="485"/>
    </row>
    <row r="7" spans="1:18" s="447" customFormat="1" ht="14.85" customHeight="1">
      <c r="A7" s="2039" t="s">
        <v>864</v>
      </c>
      <c r="B7" s="2037"/>
      <c r="C7" s="446"/>
      <c r="D7" s="446"/>
      <c r="E7" s="446"/>
      <c r="F7" s="446"/>
      <c r="G7" s="446"/>
      <c r="H7" s="446"/>
      <c r="I7" s="446"/>
      <c r="J7" s="446"/>
      <c r="K7" s="446"/>
      <c r="L7" s="446"/>
      <c r="M7" s="446"/>
      <c r="N7" s="446"/>
      <c r="O7" s="446"/>
      <c r="P7" s="446"/>
      <c r="Q7" s="446"/>
      <c r="R7" s="906" t="s">
        <v>865</v>
      </c>
    </row>
    <row r="8" spans="1:18" s="489" customFormat="1" ht="14.45" customHeight="1">
      <c r="A8" s="486"/>
      <c r="B8" s="487"/>
      <c r="C8" s="2040" t="s">
        <v>356</v>
      </c>
      <c r="D8" s="2051"/>
      <c r="E8" s="2051"/>
      <c r="F8" s="2041"/>
      <c r="G8" s="2040" t="s">
        <v>1009</v>
      </c>
      <c r="H8" s="2051"/>
      <c r="I8" s="2051"/>
      <c r="J8" s="2041"/>
      <c r="K8" s="2040" t="s">
        <v>1010</v>
      </c>
      <c r="L8" s="2051"/>
      <c r="M8" s="2051"/>
      <c r="N8" s="2041"/>
      <c r="O8" s="2040" t="s">
        <v>1011</v>
      </c>
      <c r="P8" s="2051"/>
      <c r="Q8" s="2051"/>
      <c r="R8" s="2041"/>
    </row>
    <row r="9" spans="1:18" s="489" customFormat="1" ht="14.25" customHeight="1">
      <c r="A9" s="907"/>
      <c r="B9" s="908"/>
      <c r="C9" s="2031" t="s">
        <v>1012</v>
      </c>
      <c r="D9" s="2046"/>
      <c r="E9" s="2046"/>
      <c r="F9" s="2032"/>
      <c r="G9" s="2031" t="s">
        <v>1013</v>
      </c>
      <c r="H9" s="2046"/>
      <c r="I9" s="2046"/>
      <c r="J9" s="2032"/>
      <c r="K9" s="2031" t="s">
        <v>1014</v>
      </c>
      <c r="L9" s="2046"/>
      <c r="M9" s="2046"/>
      <c r="N9" s="2032"/>
      <c r="O9" s="2031" t="s">
        <v>1015</v>
      </c>
      <c r="P9" s="2046" t="s">
        <v>1015</v>
      </c>
      <c r="Q9" s="2046"/>
      <c r="R9" s="2032"/>
    </row>
    <row r="10" spans="1:18" s="489" customFormat="1" ht="51.75" customHeight="1">
      <c r="A10" s="907" t="s">
        <v>349</v>
      </c>
      <c r="B10" s="908"/>
      <c r="C10" s="2047" t="s">
        <v>1016</v>
      </c>
      <c r="D10" s="2048"/>
      <c r="E10" s="2047" t="s">
        <v>1017</v>
      </c>
      <c r="F10" s="2048"/>
      <c r="G10" s="2047" t="s">
        <v>1018</v>
      </c>
      <c r="H10" s="2048"/>
      <c r="I10" s="2047" t="s">
        <v>1019</v>
      </c>
      <c r="J10" s="2048"/>
      <c r="K10" s="2047" t="s">
        <v>1597</v>
      </c>
      <c r="L10" s="2048"/>
      <c r="M10" s="2047" t="s">
        <v>1596</v>
      </c>
      <c r="N10" s="2048"/>
      <c r="O10" s="2047" t="s">
        <v>1021</v>
      </c>
      <c r="P10" s="2048"/>
      <c r="Q10" s="2047" t="s">
        <v>1022</v>
      </c>
      <c r="R10" s="2048"/>
    </row>
    <row r="11" spans="1:18" s="503" customFormat="1" ht="40.5" customHeight="1">
      <c r="A11" s="909" t="s">
        <v>357</v>
      </c>
      <c r="B11" s="910"/>
      <c r="C11" s="2042" t="s">
        <v>1023</v>
      </c>
      <c r="D11" s="2043"/>
      <c r="E11" s="2042" t="s">
        <v>1024</v>
      </c>
      <c r="F11" s="2043"/>
      <c r="G11" s="2042" t="s">
        <v>1025</v>
      </c>
      <c r="H11" s="2043"/>
      <c r="I11" s="2042" t="s">
        <v>1026</v>
      </c>
      <c r="J11" s="2043"/>
      <c r="K11" s="2042" t="s">
        <v>1027</v>
      </c>
      <c r="L11" s="2043"/>
      <c r="M11" s="2042" t="s">
        <v>1028</v>
      </c>
      <c r="N11" s="2043"/>
      <c r="O11" s="2044" t="s">
        <v>1029</v>
      </c>
      <c r="P11" s="2045"/>
      <c r="Q11" s="2044" t="s">
        <v>1030</v>
      </c>
      <c r="R11" s="2045"/>
    </row>
    <row r="12" spans="1:18" s="503" customFormat="1" ht="15.75">
      <c r="A12" s="909"/>
      <c r="B12" s="910"/>
      <c r="C12" s="494" t="s">
        <v>1039</v>
      </c>
      <c r="D12" s="495" t="s">
        <v>1040</v>
      </c>
      <c r="E12" s="494" t="s">
        <v>1039</v>
      </c>
      <c r="F12" s="495" t="s">
        <v>1040</v>
      </c>
      <c r="G12" s="494" t="s">
        <v>1039</v>
      </c>
      <c r="H12" s="495" t="s">
        <v>1040</v>
      </c>
      <c r="I12" s="494" t="s">
        <v>1039</v>
      </c>
      <c r="J12" s="495" t="s">
        <v>1040</v>
      </c>
      <c r="K12" s="494" t="s">
        <v>1039</v>
      </c>
      <c r="L12" s="495" t="s">
        <v>1040</v>
      </c>
      <c r="M12" s="494" t="s">
        <v>1039</v>
      </c>
      <c r="N12" s="495" t="s">
        <v>1040</v>
      </c>
      <c r="O12" s="494" t="s">
        <v>1039</v>
      </c>
      <c r="P12" s="495" t="s">
        <v>1040</v>
      </c>
      <c r="Q12" s="494" t="s">
        <v>1039</v>
      </c>
      <c r="R12" s="495" t="s">
        <v>1040</v>
      </c>
    </row>
    <row r="13" spans="1:18" s="503" customFormat="1" ht="15">
      <c r="A13" s="497"/>
      <c r="B13" s="498"/>
      <c r="C13" s="536" t="s">
        <v>458</v>
      </c>
      <c r="D13" s="537" t="s">
        <v>1041</v>
      </c>
      <c r="E13" s="536" t="s">
        <v>458</v>
      </c>
      <c r="F13" s="537" t="s">
        <v>1041</v>
      </c>
      <c r="G13" s="536" t="s">
        <v>458</v>
      </c>
      <c r="H13" s="537" t="s">
        <v>1041</v>
      </c>
      <c r="I13" s="536" t="s">
        <v>458</v>
      </c>
      <c r="J13" s="537" t="s">
        <v>1041</v>
      </c>
      <c r="K13" s="536" t="s">
        <v>458</v>
      </c>
      <c r="L13" s="537" t="s">
        <v>1041</v>
      </c>
      <c r="M13" s="536" t="s">
        <v>458</v>
      </c>
      <c r="N13" s="537" t="s">
        <v>1041</v>
      </c>
      <c r="O13" s="536" t="s">
        <v>458</v>
      </c>
      <c r="P13" s="537" t="s">
        <v>1041</v>
      </c>
      <c r="Q13" s="536" t="s">
        <v>458</v>
      </c>
      <c r="R13" s="537" t="s">
        <v>1041</v>
      </c>
    </row>
    <row r="14" spans="1:18" s="489" customFormat="1" ht="21" customHeight="1">
      <c r="A14" s="912">
        <v>2012</v>
      </c>
      <c r="B14" s="516"/>
      <c r="C14" s="913">
        <v>19.324481972850684</v>
      </c>
      <c r="D14" s="913">
        <v>23.615918692208044</v>
      </c>
      <c r="E14" s="913">
        <v>15.811465857370605</v>
      </c>
      <c r="F14" s="913">
        <v>19.921617574735716</v>
      </c>
      <c r="G14" s="913">
        <v>4.2387325791186514</v>
      </c>
      <c r="H14" s="913">
        <v>8.1400245980792079</v>
      </c>
      <c r="I14" s="913">
        <v>51.761180679124152</v>
      </c>
      <c r="J14" s="913">
        <v>79.461814551223725</v>
      </c>
      <c r="K14" s="913">
        <v>1.2517209226560182</v>
      </c>
      <c r="L14" s="913">
        <v>0.3767400167259578</v>
      </c>
      <c r="M14" s="913">
        <v>11.546506694176838</v>
      </c>
      <c r="N14" s="913">
        <v>4.6295325349470069</v>
      </c>
      <c r="O14" s="913">
        <v>24.5431003501654</v>
      </c>
      <c r="P14" s="913">
        <v>17.235413976315137</v>
      </c>
      <c r="Q14" s="913">
        <v>67.082852631129668</v>
      </c>
      <c r="R14" s="913">
        <v>64.145796724412037</v>
      </c>
    </row>
    <row r="15" spans="1:18" s="489" customFormat="1" ht="15.95" customHeight="1">
      <c r="A15" s="912">
        <v>2013</v>
      </c>
      <c r="B15" s="516"/>
      <c r="C15" s="913">
        <v>19.218268814085263</v>
      </c>
      <c r="D15" s="913">
        <v>22.222885343726187</v>
      </c>
      <c r="E15" s="913">
        <v>14.984947582055003</v>
      </c>
      <c r="F15" s="913">
        <v>19.031374242170333</v>
      </c>
      <c r="G15" s="913">
        <v>4.1217672368269787</v>
      </c>
      <c r="H15" s="913">
        <v>6.9055035861711271</v>
      </c>
      <c r="I15" s="913">
        <v>53.510355650187222</v>
      </c>
      <c r="J15" s="913">
        <v>65.586187487204512</v>
      </c>
      <c r="K15" s="913">
        <v>1.7599178895551955</v>
      </c>
      <c r="L15" s="913">
        <v>1.2918803668716756</v>
      </c>
      <c r="M15" s="913">
        <v>17.159570025263715</v>
      </c>
      <c r="N15" s="913">
        <v>8.05997423605851</v>
      </c>
      <c r="O15" s="913">
        <v>26.987090002182136</v>
      </c>
      <c r="P15" s="913">
        <v>21.043475486937758</v>
      </c>
      <c r="Q15" s="913">
        <v>68.947372143128916</v>
      </c>
      <c r="R15" s="913">
        <v>62.62192740746422</v>
      </c>
    </row>
    <row r="16" spans="1:18" s="489" customFormat="1" ht="15.95" customHeight="1">
      <c r="A16" s="912">
        <v>2014</v>
      </c>
      <c r="B16" s="516"/>
      <c r="C16" s="913">
        <v>18.314808789512892</v>
      </c>
      <c r="D16" s="913">
        <v>21.445727988347063</v>
      </c>
      <c r="E16" s="913">
        <v>15.588936123304938</v>
      </c>
      <c r="F16" s="913">
        <v>18.63309058898313</v>
      </c>
      <c r="G16" s="913">
        <v>3.682443858142701</v>
      </c>
      <c r="H16" s="913">
        <v>5.9377237116679984</v>
      </c>
      <c r="I16" s="913">
        <v>55.970852908092375</v>
      </c>
      <c r="J16" s="913">
        <v>72.962193882645948</v>
      </c>
      <c r="K16" s="913">
        <v>1.4956791169081842</v>
      </c>
      <c r="L16" s="913">
        <v>0.88031561280105197</v>
      </c>
      <c r="M16" s="913">
        <v>13.223207230749297</v>
      </c>
      <c r="N16" s="913">
        <v>5.4912925921353164</v>
      </c>
      <c r="O16" s="913">
        <v>25.709560361461325</v>
      </c>
      <c r="P16" s="913">
        <v>21.156259470878087</v>
      </c>
      <c r="Q16" s="913">
        <v>64.79241066299673</v>
      </c>
      <c r="R16" s="913">
        <v>72.379876502924404</v>
      </c>
    </row>
    <row r="17" spans="1:27" s="489" customFormat="1" ht="15.95" customHeight="1">
      <c r="A17" s="912">
        <v>2015</v>
      </c>
      <c r="B17" s="516"/>
      <c r="C17" s="913">
        <v>18.600730625169383</v>
      </c>
      <c r="D17" s="913">
        <v>19.832341893840574</v>
      </c>
      <c r="E17" s="913">
        <v>16.735271421881436</v>
      </c>
      <c r="F17" s="913">
        <v>18.216900006380616</v>
      </c>
      <c r="G17" s="913">
        <v>3.8767955535909802</v>
      </c>
      <c r="H17" s="913">
        <v>5.2026089376128049</v>
      </c>
      <c r="I17" s="913">
        <v>54.279327151034288</v>
      </c>
      <c r="J17" s="913">
        <v>66.987571281917397</v>
      </c>
      <c r="K17" s="913">
        <v>1.4271060079241626</v>
      </c>
      <c r="L17" s="913">
        <v>0.83190298773612792</v>
      </c>
      <c r="M17" s="913">
        <v>13.332618958819719</v>
      </c>
      <c r="N17" s="913">
        <v>4.3221548984051239</v>
      </c>
      <c r="O17" s="913">
        <v>25.546143932287723</v>
      </c>
      <c r="P17" s="913">
        <v>24.201462878733036</v>
      </c>
      <c r="Q17" s="913">
        <v>72.398712145977498</v>
      </c>
      <c r="R17" s="913">
        <v>66.029843309930087</v>
      </c>
    </row>
    <row r="18" spans="1:27" s="489" customFormat="1" ht="15.95" customHeight="1">
      <c r="A18" s="912">
        <v>2016</v>
      </c>
      <c r="B18" s="516"/>
      <c r="C18" s="913">
        <v>20.132937220848717</v>
      </c>
      <c r="D18" s="913">
        <v>19.41763389135777</v>
      </c>
      <c r="E18" s="913">
        <v>18.448911185340449</v>
      </c>
      <c r="F18" s="913">
        <v>18.05515620594743</v>
      </c>
      <c r="G18" s="913">
        <v>5.3442401063207665</v>
      </c>
      <c r="H18" s="913">
        <v>5.6705282198017173</v>
      </c>
      <c r="I18" s="913">
        <v>49.902124060724972</v>
      </c>
      <c r="J18" s="913">
        <v>65.735301348842341</v>
      </c>
      <c r="K18" s="913">
        <v>1.534867873411764</v>
      </c>
      <c r="L18" s="913">
        <v>0.65309785930408182</v>
      </c>
      <c r="M18" s="913">
        <v>13.328455676449014</v>
      </c>
      <c r="N18" s="913">
        <v>3.6546757959464138</v>
      </c>
      <c r="O18" s="913">
        <v>24.111922536187013</v>
      </c>
      <c r="P18" s="913">
        <v>23.233689884262404</v>
      </c>
      <c r="Q18" s="913">
        <v>71.278134542096566</v>
      </c>
      <c r="R18" s="913">
        <v>64.028813855861145</v>
      </c>
    </row>
    <row r="19" spans="1:27" s="489" customFormat="1" ht="15.95" customHeight="1">
      <c r="A19" s="912">
        <v>2017</v>
      </c>
      <c r="B19" s="516"/>
      <c r="C19" s="913">
        <v>20.965353748732102</v>
      </c>
      <c r="D19" s="913">
        <v>19.167046567839776</v>
      </c>
      <c r="E19" s="913">
        <v>19.395197227044527</v>
      </c>
      <c r="F19" s="913">
        <v>18.267932103582609</v>
      </c>
      <c r="G19" s="913">
        <v>5.4504189274211772</v>
      </c>
      <c r="H19" s="913">
        <v>5.3808341955838879</v>
      </c>
      <c r="I19" s="913">
        <v>50.642033148029327</v>
      </c>
      <c r="J19" s="913">
        <v>59.047647890653955</v>
      </c>
      <c r="K19" s="913">
        <v>1.5326388471594066</v>
      </c>
      <c r="L19" s="913">
        <v>0.92254108170727323</v>
      </c>
      <c r="M19" s="913">
        <v>12.956486553317401</v>
      </c>
      <c r="N19" s="913">
        <v>3.7635475030266132</v>
      </c>
      <c r="O19" s="913">
        <v>34.05332975638494</v>
      </c>
      <c r="P19" s="913">
        <v>19.611375856445154</v>
      </c>
      <c r="Q19" s="913">
        <v>71.332263282446732</v>
      </c>
      <c r="R19" s="913">
        <v>66.357627316329271</v>
      </c>
    </row>
    <row r="20" spans="1:27" s="489" customFormat="1" ht="16.5" customHeight="1">
      <c r="A20" s="912">
        <v>2018</v>
      </c>
      <c r="B20" s="921"/>
      <c r="C20" s="913">
        <v>20.85016921915404</v>
      </c>
      <c r="D20" s="913">
        <v>18.080339545476839</v>
      </c>
      <c r="E20" s="913">
        <v>19.367881570224394</v>
      </c>
      <c r="F20" s="913">
        <v>17.256340091937979</v>
      </c>
      <c r="G20" s="913">
        <v>5.5493795016287741</v>
      </c>
      <c r="H20" s="913">
        <v>5.7387919613228675</v>
      </c>
      <c r="I20" s="913">
        <v>63.79183666278746</v>
      </c>
      <c r="J20" s="913">
        <v>67.887756770078482</v>
      </c>
      <c r="K20" s="913">
        <v>1.5195436850237836</v>
      </c>
      <c r="L20" s="913">
        <v>0.66153861010394821</v>
      </c>
      <c r="M20" s="913">
        <v>14.279429920961498</v>
      </c>
      <c r="N20" s="913">
        <v>0.78793657667363981</v>
      </c>
      <c r="O20" s="913">
        <v>32.886618071955347</v>
      </c>
      <c r="P20" s="913">
        <v>23.015286628829053</v>
      </c>
      <c r="Q20" s="913">
        <v>69.553061726235725</v>
      </c>
      <c r="R20" s="913">
        <v>64.206840601979636</v>
      </c>
      <c r="S20" s="919"/>
      <c r="T20" s="920"/>
      <c r="U20" s="920"/>
      <c r="V20" s="920"/>
      <c r="W20" s="920"/>
      <c r="X20" s="920"/>
      <c r="Y20" s="920"/>
      <c r="Z20" s="920"/>
      <c r="AA20" s="920"/>
    </row>
    <row r="21" spans="1:27" s="489" customFormat="1" ht="16.5" customHeight="1">
      <c r="A21" s="912">
        <v>2019</v>
      </c>
      <c r="B21" s="921"/>
      <c r="C21" s="913">
        <v>21.1</v>
      </c>
      <c r="D21" s="913">
        <v>18.600000000000001</v>
      </c>
      <c r="E21" s="913">
        <v>19.7</v>
      </c>
      <c r="F21" s="913">
        <v>17.7</v>
      </c>
      <c r="G21" s="913">
        <v>4.9000000000000004</v>
      </c>
      <c r="H21" s="913">
        <v>4.5</v>
      </c>
      <c r="I21" s="913">
        <v>66.099999999999994</v>
      </c>
      <c r="J21" s="913">
        <v>74.3</v>
      </c>
      <c r="K21" s="913">
        <v>1.8</v>
      </c>
      <c r="L21" s="913">
        <v>0.9</v>
      </c>
      <c r="M21" s="913">
        <v>14.2</v>
      </c>
      <c r="N21" s="913">
        <v>4.8</v>
      </c>
      <c r="O21" s="913">
        <v>36</v>
      </c>
      <c r="P21" s="913">
        <v>21.3</v>
      </c>
      <c r="Q21" s="913">
        <v>65.8</v>
      </c>
      <c r="R21" s="913">
        <v>68.5</v>
      </c>
      <c r="S21" s="919"/>
      <c r="T21" s="920"/>
      <c r="U21" s="920"/>
      <c r="V21" s="920"/>
      <c r="W21" s="920"/>
      <c r="X21" s="920"/>
      <c r="Y21" s="920"/>
      <c r="Z21" s="920"/>
      <c r="AA21" s="920"/>
    </row>
    <row r="22" spans="1:27" s="489" customFormat="1" ht="16.5" customHeight="1">
      <c r="A22" s="912">
        <v>2020</v>
      </c>
      <c r="B22" s="921"/>
      <c r="C22" s="913">
        <v>20</v>
      </c>
      <c r="D22" s="913">
        <v>17.8</v>
      </c>
      <c r="E22" s="913">
        <v>18.7</v>
      </c>
      <c r="F22" s="913">
        <v>17</v>
      </c>
      <c r="G22" s="913">
        <v>4.7</v>
      </c>
      <c r="H22" s="913">
        <v>4.0999999999999996</v>
      </c>
      <c r="I22" s="913">
        <v>69.900000000000006</v>
      </c>
      <c r="J22" s="913">
        <v>74.3</v>
      </c>
      <c r="K22" s="913">
        <v>1</v>
      </c>
      <c r="L22" s="913">
        <v>0.8</v>
      </c>
      <c r="M22" s="913">
        <v>9.6</v>
      </c>
      <c r="N22" s="913">
        <v>-5.3</v>
      </c>
      <c r="O22" s="913">
        <v>34.4</v>
      </c>
      <c r="P22" s="913">
        <v>21.6</v>
      </c>
      <c r="Q22" s="913">
        <v>66.3</v>
      </c>
      <c r="R22" s="913">
        <v>71.099999999999994</v>
      </c>
      <c r="S22" s="919"/>
      <c r="T22" s="920"/>
      <c r="U22" s="920"/>
      <c r="V22" s="920"/>
      <c r="W22" s="920"/>
      <c r="X22" s="920"/>
      <c r="Y22" s="920"/>
      <c r="Z22" s="920"/>
      <c r="AA22" s="920"/>
    </row>
    <row r="23" spans="1:27" s="489" customFormat="1" ht="16.5" customHeight="1">
      <c r="A23" s="917">
        <v>2021</v>
      </c>
      <c r="B23" s="918"/>
      <c r="C23" s="925">
        <v>20.6</v>
      </c>
      <c r="D23" s="925">
        <v>17.100000000000001</v>
      </c>
      <c r="E23" s="925">
        <v>19.2</v>
      </c>
      <c r="F23" s="925">
        <v>15.6</v>
      </c>
      <c r="G23" s="925">
        <v>3.9</v>
      </c>
      <c r="H23" s="925">
        <v>2.8</v>
      </c>
      <c r="I23" s="925">
        <v>71.900000000000006</v>
      </c>
      <c r="J23" s="925">
        <v>72.8</v>
      </c>
      <c r="K23" s="925">
        <v>1.3</v>
      </c>
      <c r="L23" s="925">
        <v>1.3</v>
      </c>
      <c r="M23" s="925">
        <v>10.9</v>
      </c>
      <c r="N23" s="925">
        <v>3.5</v>
      </c>
      <c r="O23" s="925">
        <v>33.6</v>
      </c>
      <c r="P23" s="925">
        <v>24.7</v>
      </c>
      <c r="Q23" s="925">
        <v>69.3</v>
      </c>
      <c r="R23" s="925">
        <v>68.7</v>
      </c>
      <c r="S23" s="919"/>
      <c r="T23" s="920"/>
      <c r="U23" s="920"/>
      <c r="V23" s="920"/>
      <c r="W23" s="920"/>
      <c r="X23" s="920"/>
      <c r="Y23" s="920"/>
      <c r="Z23" s="920"/>
      <c r="AA23" s="920"/>
    </row>
    <row r="24" spans="1:27" s="489" customFormat="1" ht="21" customHeight="1">
      <c r="A24" s="912">
        <v>2018</v>
      </c>
      <c r="B24" s="921" t="s">
        <v>213</v>
      </c>
      <c r="C24" s="913">
        <v>20.358161548958055</v>
      </c>
      <c r="D24" s="913">
        <v>18.56398973625296</v>
      </c>
      <c r="E24" s="913">
        <v>18.854657995614517</v>
      </c>
      <c r="F24" s="913">
        <v>17.710843590466329</v>
      </c>
      <c r="G24" s="913">
        <v>5.8230211337598998</v>
      </c>
      <c r="H24" s="913">
        <v>5.4642825547929252</v>
      </c>
      <c r="I24" s="913">
        <v>59.136184873850482</v>
      </c>
      <c r="J24" s="913">
        <v>67.46512523039307</v>
      </c>
      <c r="K24" s="913">
        <v>1.077902567052222</v>
      </c>
      <c r="L24" s="913">
        <v>0.42068031990316751</v>
      </c>
      <c r="M24" s="913">
        <v>11.136588847723607</v>
      </c>
      <c r="N24" s="913">
        <v>1.1914657358657086</v>
      </c>
      <c r="O24" s="913">
        <v>32.822679013991639</v>
      </c>
      <c r="P24" s="913">
        <v>23.380235006288498</v>
      </c>
      <c r="Q24" s="913">
        <v>70.152146218819851</v>
      </c>
      <c r="R24" s="913">
        <v>60.274652178815991</v>
      </c>
      <c r="S24" s="920"/>
      <c r="T24" s="920"/>
      <c r="U24" s="920"/>
      <c r="V24" s="920"/>
      <c r="W24" s="920"/>
      <c r="X24" s="920"/>
      <c r="Y24" s="920"/>
      <c r="Z24" s="920"/>
      <c r="AA24" s="920"/>
    </row>
    <row r="25" spans="1:27" s="489" customFormat="1" ht="16.149999999999999" customHeight="1">
      <c r="A25" s="912"/>
      <c r="B25" s="921" t="s">
        <v>214</v>
      </c>
      <c r="C25" s="913">
        <v>20.85016921915404</v>
      </c>
      <c r="D25" s="913">
        <v>18.080339545476839</v>
      </c>
      <c r="E25" s="913">
        <v>19.367881570224394</v>
      </c>
      <c r="F25" s="913">
        <v>17.256340091937979</v>
      </c>
      <c r="G25" s="913">
        <v>5.5493795016287741</v>
      </c>
      <c r="H25" s="913">
        <v>5.7387919613228675</v>
      </c>
      <c r="I25" s="913">
        <v>63.79183666278746</v>
      </c>
      <c r="J25" s="913">
        <v>67.887756770078482</v>
      </c>
      <c r="K25" s="913">
        <v>1.5195436850237836</v>
      </c>
      <c r="L25" s="913">
        <v>0.66153861010394821</v>
      </c>
      <c r="M25" s="913">
        <v>14.279429920961498</v>
      </c>
      <c r="N25" s="913">
        <v>0.78793657667363981</v>
      </c>
      <c r="O25" s="913">
        <v>32.886618071955347</v>
      </c>
      <c r="P25" s="913">
        <v>23.015286628829053</v>
      </c>
      <c r="Q25" s="913">
        <v>69.553061726235725</v>
      </c>
      <c r="R25" s="913">
        <v>64.206840601979636</v>
      </c>
      <c r="S25" s="919"/>
      <c r="T25" s="920"/>
      <c r="U25" s="920"/>
      <c r="V25" s="920"/>
      <c r="W25" s="920"/>
      <c r="X25" s="920"/>
      <c r="Y25" s="920"/>
      <c r="Z25" s="920"/>
      <c r="AA25" s="920"/>
    </row>
    <row r="26" spans="1:27" s="920" customFormat="1" ht="21.2" customHeight="1">
      <c r="A26" s="922">
        <v>2019</v>
      </c>
      <c r="B26" s="923" t="s">
        <v>211</v>
      </c>
      <c r="C26" s="913">
        <v>19.571265035175934</v>
      </c>
      <c r="D26" s="913">
        <v>17.783092787870107</v>
      </c>
      <c r="E26" s="913">
        <v>18.121151853358004</v>
      </c>
      <c r="F26" s="913">
        <v>16.921739435193288</v>
      </c>
      <c r="G26" s="913">
        <v>5.4644647849897758</v>
      </c>
      <c r="H26" s="913">
        <v>5.6061275646608166</v>
      </c>
      <c r="I26" s="913">
        <v>63.285873995406092</v>
      </c>
      <c r="J26" s="913">
        <v>69.344606035273543</v>
      </c>
      <c r="K26" s="913">
        <v>0.16227260223223861</v>
      </c>
      <c r="L26" s="913">
        <v>0.38289151333916088</v>
      </c>
      <c r="M26" s="913">
        <v>4.2686911124821627</v>
      </c>
      <c r="N26" s="913">
        <v>2.4523139960788787</v>
      </c>
      <c r="O26" s="913">
        <v>34.868391842422582</v>
      </c>
      <c r="P26" s="913">
        <v>22.475674388177929</v>
      </c>
      <c r="Q26" s="913">
        <v>67.983338405322741</v>
      </c>
      <c r="R26" s="913">
        <v>64.344573271955554</v>
      </c>
    </row>
    <row r="27" spans="1:27" s="920" customFormat="1" ht="16.5" customHeight="1">
      <c r="A27" s="922"/>
      <c r="B27" s="923" t="s">
        <v>212</v>
      </c>
      <c r="C27" s="913">
        <v>19.821383699619798</v>
      </c>
      <c r="D27" s="913">
        <v>19.413908213912599</v>
      </c>
      <c r="E27" s="913">
        <v>18.48654676919363</v>
      </c>
      <c r="F27" s="913">
        <v>18.517521629716093</v>
      </c>
      <c r="G27" s="913">
        <v>5.4585415678692595</v>
      </c>
      <c r="H27" s="913">
        <v>5.2517177724663959</v>
      </c>
      <c r="I27" s="913">
        <v>65.998981359692422</v>
      </c>
      <c r="J27" s="913">
        <v>74.279124795853477</v>
      </c>
      <c r="K27" s="913">
        <v>0.88349886692942681</v>
      </c>
      <c r="L27" s="913">
        <v>0.57515075767023782</v>
      </c>
      <c r="M27" s="913">
        <v>8.0367993421288411</v>
      </c>
      <c r="N27" s="913">
        <v>4.0530783356340052</v>
      </c>
      <c r="O27" s="913">
        <v>35.94536615342593</v>
      </c>
      <c r="P27" s="913">
        <v>20.93427273177128</v>
      </c>
      <c r="Q27" s="913">
        <v>67.866828512474669</v>
      </c>
      <c r="R27" s="913">
        <v>63.431108413598835</v>
      </c>
    </row>
    <row r="28" spans="1:27" s="920" customFormat="1" ht="16.5" customHeight="1">
      <c r="A28" s="922"/>
      <c r="B28" s="937" t="s">
        <v>213</v>
      </c>
      <c r="C28" s="913">
        <v>20.463515721381473</v>
      </c>
      <c r="D28" s="913">
        <v>18.399983654459408</v>
      </c>
      <c r="E28" s="913">
        <v>19.129068827355265</v>
      </c>
      <c r="F28" s="913">
        <v>17.419300594256327</v>
      </c>
      <c r="G28" s="913">
        <v>5.4333281730751697</v>
      </c>
      <c r="H28" s="913">
        <v>5.1467367461759466</v>
      </c>
      <c r="I28" s="913">
        <v>67.782621676887416</v>
      </c>
      <c r="J28" s="913">
        <v>74.610712732161915</v>
      </c>
      <c r="K28" s="913">
        <v>1.317941862444598</v>
      </c>
      <c r="L28" s="913">
        <v>0.58684737284362232</v>
      </c>
      <c r="M28" s="913">
        <v>11.326366379686478</v>
      </c>
      <c r="N28" s="913">
        <v>3.8767738300691921</v>
      </c>
      <c r="O28" s="913">
        <v>34.251481206557202</v>
      </c>
      <c r="P28" s="913">
        <v>21.054940835415742</v>
      </c>
      <c r="Q28" s="913">
        <v>67.668022280267166</v>
      </c>
      <c r="R28" s="913">
        <v>65.41576630474043</v>
      </c>
    </row>
    <row r="29" spans="1:27" s="920" customFormat="1" ht="16.5" customHeight="1">
      <c r="A29" s="922"/>
      <c r="B29" s="937" t="s">
        <v>214</v>
      </c>
      <c r="C29" s="913">
        <v>21.1</v>
      </c>
      <c r="D29" s="913">
        <v>18.600000000000001</v>
      </c>
      <c r="E29" s="913">
        <v>19.7</v>
      </c>
      <c r="F29" s="913">
        <v>17.7</v>
      </c>
      <c r="G29" s="913">
        <v>4.9000000000000004</v>
      </c>
      <c r="H29" s="913">
        <v>4.5</v>
      </c>
      <c r="I29" s="913">
        <v>66.099999999999994</v>
      </c>
      <c r="J29" s="913">
        <v>74.3</v>
      </c>
      <c r="K29" s="913">
        <v>1.8</v>
      </c>
      <c r="L29" s="913">
        <v>0.9</v>
      </c>
      <c r="M29" s="913">
        <v>14.2</v>
      </c>
      <c r="N29" s="913">
        <v>4.8</v>
      </c>
      <c r="O29" s="913">
        <v>36</v>
      </c>
      <c r="P29" s="913">
        <v>21.3</v>
      </c>
      <c r="Q29" s="913">
        <v>65.8</v>
      </c>
      <c r="R29" s="913">
        <v>68.5</v>
      </c>
    </row>
    <row r="30" spans="1:27" s="920" customFormat="1" ht="21.2" customHeight="1">
      <c r="A30" s="922">
        <v>2020</v>
      </c>
      <c r="B30" s="923" t="s">
        <v>211</v>
      </c>
      <c r="C30" s="913">
        <v>17.600000000000001</v>
      </c>
      <c r="D30" s="913">
        <v>17.3</v>
      </c>
      <c r="E30" s="913">
        <v>16.3</v>
      </c>
      <c r="F30" s="913">
        <v>16</v>
      </c>
      <c r="G30" s="913">
        <v>4.7</v>
      </c>
      <c r="H30" s="913">
        <v>4.2</v>
      </c>
      <c r="I30" s="913">
        <v>62.5</v>
      </c>
      <c r="J30" s="913">
        <v>73.599999999999994</v>
      </c>
      <c r="K30" s="913">
        <v>0.4</v>
      </c>
      <c r="L30" s="913">
        <v>0.2</v>
      </c>
      <c r="M30" s="913">
        <v>4</v>
      </c>
      <c r="N30" s="913">
        <v>-1.9</v>
      </c>
      <c r="O30" s="913">
        <v>33.4</v>
      </c>
      <c r="P30" s="913">
        <v>22.5</v>
      </c>
      <c r="Q30" s="913">
        <v>65.2</v>
      </c>
      <c r="R30" s="913">
        <v>70.3</v>
      </c>
    </row>
    <row r="31" spans="1:27" s="920" customFormat="1" ht="16.5" customHeight="1">
      <c r="A31" s="922"/>
      <c r="B31" s="923" t="s">
        <v>212</v>
      </c>
      <c r="C31" s="913">
        <v>18.8</v>
      </c>
      <c r="D31" s="913">
        <v>17.899999999999999</v>
      </c>
      <c r="E31" s="913">
        <v>18.2</v>
      </c>
      <c r="F31" s="913">
        <v>17</v>
      </c>
      <c r="G31" s="913">
        <v>4.5999999999999996</v>
      </c>
      <c r="H31" s="913">
        <v>4.7</v>
      </c>
      <c r="I31" s="913">
        <v>66.2</v>
      </c>
      <c r="J31" s="913">
        <v>72.3</v>
      </c>
      <c r="K31" s="913">
        <v>0.6</v>
      </c>
      <c r="L31" s="913">
        <v>0.4</v>
      </c>
      <c r="M31" s="913">
        <v>6</v>
      </c>
      <c r="N31" s="913">
        <v>-2.2999999999999998</v>
      </c>
      <c r="O31" s="913">
        <v>32.799999999999997</v>
      </c>
      <c r="P31" s="913">
        <v>22.2</v>
      </c>
      <c r="Q31" s="913">
        <v>66.400000000000006</v>
      </c>
      <c r="R31" s="913">
        <v>67.099999999999994</v>
      </c>
    </row>
    <row r="32" spans="1:27" s="920" customFormat="1" ht="16.5" customHeight="1">
      <c r="A32" s="922"/>
      <c r="B32" s="923" t="s">
        <v>213</v>
      </c>
      <c r="C32" s="913">
        <v>19.5</v>
      </c>
      <c r="D32" s="913">
        <v>17.8</v>
      </c>
      <c r="E32" s="913">
        <v>18.2</v>
      </c>
      <c r="F32" s="913">
        <v>16.899999999999999</v>
      </c>
      <c r="G32" s="913">
        <v>4.5999999999999996</v>
      </c>
      <c r="H32" s="913">
        <v>5</v>
      </c>
      <c r="I32" s="913">
        <v>67.3</v>
      </c>
      <c r="J32" s="913">
        <v>74.099999999999994</v>
      </c>
      <c r="K32" s="913">
        <v>0.8</v>
      </c>
      <c r="L32" s="913">
        <v>0.8</v>
      </c>
      <c r="M32" s="913">
        <v>8.3000000000000007</v>
      </c>
      <c r="N32" s="913">
        <v>-3.1</v>
      </c>
      <c r="O32" s="913">
        <v>32.700000000000003</v>
      </c>
      <c r="P32" s="913">
        <v>21.6</v>
      </c>
      <c r="Q32" s="913">
        <v>66.900000000000006</v>
      </c>
      <c r="R32" s="913">
        <v>69.5</v>
      </c>
    </row>
    <row r="33" spans="1:18" s="920" customFormat="1" ht="16.5" customHeight="1">
      <c r="A33" s="922"/>
      <c r="B33" s="923" t="s">
        <v>214</v>
      </c>
      <c r="C33" s="913">
        <v>20</v>
      </c>
      <c r="D33" s="913">
        <v>17.8</v>
      </c>
      <c r="E33" s="913">
        <v>18.7</v>
      </c>
      <c r="F33" s="913">
        <v>17</v>
      </c>
      <c r="G33" s="913">
        <v>4.7</v>
      </c>
      <c r="H33" s="913">
        <v>4.0999999999999996</v>
      </c>
      <c r="I33" s="913">
        <v>69.900000000000006</v>
      </c>
      <c r="J33" s="913">
        <v>74.3</v>
      </c>
      <c r="K33" s="913">
        <v>1</v>
      </c>
      <c r="L33" s="913">
        <v>0.8</v>
      </c>
      <c r="M33" s="913">
        <v>9.6</v>
      </c>
      <c r="N33" s="913">
        <v>-5.3</v>
      </c>
      <c r="O33" s="913">
        <v>34.4</v>
      </c>
      <c r="P33" s="913">
        <v>21.6</v>
      </c>
      <c r="Q33" s="913">
        <v>66.3</v>
      </c>
      <c r="R33" s="913">
        <v>71.099999999999994</v>
      </c>
    </row>
    <row r="34" spans="1:18" s="920" customFormat="1" ht="21.2" customHeight="1">
      <c r="A34" s="922">
        <v>2021</v>
      </c>
      <c r="B34" s="923" t="s">
        <v>211</v>
      </c>
      <c r="C34" s="913">
        <v>19.7</v>
      </c>
      <c r="D34" s="913">
        <v>17.899999999999999</v>
      </c>
      <c r="E34" s="913">
        <v>18.3</v>
      </c>
      <c r="F34" s="913">
        <v>17</v>
      </c>
      <c r="G34" s="913">
        <v>4.5999999999999996</v>
      </c>
      <c r="H34" s="913">
        <v>3.7</v>
      </c>
      <c r="I34" s="913">
        <v>69.5</v>
      </c>
      <c r="J34" s="913">
        <v>71.400000000000006</v>
      </c>
      <c r="K34" s="913">
        <v>0.3</v>
      </c>
      <c r="L34" s="913">
        <v>0.2</v>
      </c>
      <c r="M34" s="913">
        <v>3.3</v>
      </c>
      <c r="N34" s="913">
        <v>0.8</v>
      </c>
      <c r="O34" s="913">
        <v>35</v>
      </c>
      <c r="P34" s="913">
        <v>21.6</v>
      </c>
      <c r="Q34" s="913">
        <v>67.8</v>
      </c>
      <c r="R34" s="913">
        <v>63.9</v>
      </c>
    </row>
    <row r="35" spans="1:18" s="920" customFormat="1" ht="16.5" customHeight="1">
      <c r="A35" s="922"/>
      <c r="B35" s="923" t="s">
        <v>212</v>
      </c>
      <c r="C35" s="913">
        <v>20.399999999999999</v>
      </c>
      <c r="D35" s="913">
        <v>17.600000000000001</v>
      </c>
      <c r="E35" s="913">
        <v>18.899999999999999</v>
      </c>
      <c r="F35" s="913">
        <v>16.7</v>
      </c>
      <c r="G35" s="913">
        <v>4.3</v>
      </c>
      <c r="H35" s="913">
        <v>3.6</v>
      </c>
      <c r="I35" s="913">
        <v>69.599999999999994</v>
      </c>
      <c r="J35" s="913">
        <v>73.900000000000006</v>
      </c>
      <c r="K35" s="913">
        <v>0.7</v>
      </c>
      <c r="L35" s="913">
        <v>0.6</v>
      </c>
      <c r="M35" s="913">
        <v>5.8</v>
      </c>
      <c r="N35" s="913">
        <v>1.7</v>
      </c>
      <c r="O35" s="913">
        <v>34.1</v>
      </c>
      <c r="P35" s="913">
        <v>24.5</v>
      </c>
      <c r="Q35" s="913">
        <v>67.2</v>
      </c>
      <c r="R35" s="913">
        <v>69.400000000000006</v>
      </c>
    </row>
    <row r="36" spans="1:18" s="920" customFormat="1" ht="16.5" customHeight="1">
      <c r="A36" s="922"/>
      <c r="B36" s="923" t="s">
        <v>213</v>
      </c>
      <c r="C36" s="913">
        <v>20.3</v>
      </c>
      <c r="D36" s="913">
        <v>16.8</v>
      </c>
      <c r="E36" s="913">
        <v>18.899999999999999</v>
      </c>
      <c r="F36" s="913">
        <v>15.3</v>
      </c>
      <c r="G36" s="913">
        <v>4.3</v>
      </c>
      <c r="H36" s="913">
        <v>3.6</v>
      </c>
      <c r="I36" s="913">
        <v>69.900000000000006</v>
      </c>
      <c r="J36" s="913">
        <v>74.400000000000006</v>
      </c>
      <c r="K36" s="913">
        <v>1</v>
      </c>
      <c r="L36" s="913">
        <v>0.8</v>
      </c>
      <c r="M36" s="913">
        <v>8.5</v>
      </c>
      <c r="N36" s="913">
        <v>2.8</v>
      </c>
      <c r="O36" s="913">
        <v>34.200000000000003</v>
      </c>
      <c r="P36" s="913">
        <v>23.8</v>
      </c>
      <c r="Q36" s="913">
        <v>68.2</v>
      </c>
      <c r="R36" s="913">
        <v>67.099999999999994</v>
      </c>
    </row>
    <row r="37" spans="1:18" s="920" customFormat="1" ht="16.5" customHeight="1">
      <c r="A37" s="922"/>
      <c r="B37" s="923" t="s">
        <v>214</v>
      </c>
      <c r="C37" s="913">
        <v>20.6</v>
      </c>
      <c r="D37" s="913">
        <v>17.100000000000001</v>
      </c>
      <c r="E37" s="913">
        <v>19.2</v>
      </c>
      <c r="F37" s="913">
        <v>15.6</v>
      </c>
      <c r="G37" s="913">
        <v>3.9</v>
      </c>
      <c r="H37" s="913">
        <v>2.8</v>
      </c>
      <c r="I37" s="913">
        <v>71.900000000000006</v>
      </c>
      <c r="J37" s="913">
        <v>72.8</v>
      </c>
      <c r="K37" s="913">
        <v>1.3</v>
      </c>
      <c r="L37" s="913">
        <v>1.3</v>
      </c>
      <c r="M37" s="913">
        <v>10.9</v>
      </c>
      <c r="N37" s="913">
        <v>3.5</v>
      </c>
      <c r="O37" s="913">
        <v>33.6</v>
      </c>
      <c r="P37" s="913">
        <v>24.7</v>
      </c>
      <c r="Q37" s="913">
        <v>69.3</v>
      </c>
      <c r="R37" s="913">
        <v>68.7</v>
      </c>
    </row>
    <row r="38" spans="1:18" s="920" customFormat="1" ht="16.5" customHeight="1">
      <c r="A38" s="922">
        <v>2022</v>
      </c>
      <c r="B38" s="923" t="s">
        <v>211</v>
      </c>
      <c r="C38" s="913">
        <v>21.3</v>
      </c>
      <c r="D38" s="913">
        <v>17.8</v>
      </c>
      <c r="E38" s="913">
        <v>19.8</v>
      </c>
      <c r="F38" s="913">
        <v>16.3</v>
      </c>
      <c r="G38" s="913">
        <v>3.8</v>
      </c>
      <c r="H38" s="913">
        <v>2.9</v>
      </c>
      <c r="I38" s="913">
        <v>72.599999999999994</v>
      </c>
      <c r="J38" s="913">
        <v>71.8</v>
      </c>
      <c r="K38" s="913">
        <v>0.3</v>
      </c>
      <c r="L38" s="913">
        <v>0.3</v>
      </c>
      <c r="M38" s="913">
        <v>3.2</v>
      </c>
      <c r="N38" s="913">
        <v>1.1000000000000001</v>
      </c>
      <c r="O38" s="913">
        <v>31.3</v>
      </c>
      <c r="P38" s="913">
        <v>23.1</v>
      </c>
      <c r="Q38" s="913">
        <v>71.099999999999994</v>
      </c>
      <c r="R38" s="913">
        <v>66</v>
      </c>
    </row>
    <row r="39" spans="1:18" s="920" customFormat="1" ht="16.5" customHeight="1">
      <c r="A39" s="922"/>
      <c r="B39" s="923" t="s">
        <v>1662</v>
      </c>
      <c r="C39" s="913">
        <v>20.399999999999999</v>
      </c>
      <c r="D39" s="913">
        <v>17.7</v>
      </c>
      <c r="E39" s="913">
        <v>19</v>
      </c>
      <c r="F39" s="913">
        <v>16.2</v>
      </c>
      <c r="G39" s="913">
        <v>3.8</v>
      </c>
      <c r="H39" s="913">
        <v>2.5</v>
      </c>
      <c r="I39" s="913">
        <v>72.8</v>
      </c>
      <c r="J39" s="913">
        <v>69.599999999999994</v>
      </c>
      <c r="K39" s="913">
        <v>0.8</v>
      </c>
      <c r="L39" s="913">
        <v>0.6</v>
      </c>
      <c r="M39" s="913">
        <v>6.6</v>
      </c>
      <c r="N39" s="913">
        <v>2.2999999999999998</v>
      </c>
      <c r="O39" s="913">
        <v>34.1</v>
      </c>
      <c r="P39" s="913">
        <v>21.9</v>
      </c>
      <c r="Q39" s="913">
        <v>68.2</v>
      </c>
      <c r="R39" s="913">
        <v>61.8</v>
      </c>
    </row>
    <row r="40" spans="1:18" ht="21.2" customHeight="1">
      <c r="A40" s="462" t="s">
        <v>1031</v>
      </c>
      <c r="B40" s="462"/>
      <c r="C40" s="462"/>
      <c r="D40" s="462"/>
      <c r="E40" s="462"/>
      <c r="F40" s="462"/>
      <c r="G40" s="462"/>
      <c r="H40" s="462"/>
      <c r="I40" s="462"/>
      <c r="J40" s="462"/>
      <c r="K40" s="462"/>
      <c r="L40" s="462"/>
      <c r="M40" s="462"/>
      <c r="N40" s="462"/>
      <c r="O40" s="462"/>
      <c r="P40" s="462"/>
      <c r="Q40" s="935"/>
      <c r="R40" s="936" t="s">
        <v>1042</v>
      </c>
    </row>
    <row r="41" spans="1:18" ht="13.7" customHeight="1">
      <c r="A41" s="444" t="s">
        <v>1033</v>
      </c>
      <c r="C41" s="934"/>
      <c r="D41" s="934"/>
      <c r="E41" s="934"/>
      <c r="F41" s="934"/>
      <c r="G41" s="934"/>
      <c r="H41" s="934"/>
      <c r="I41" s="934"/>
      <c r="J41" s="934"/>
      <c r="K41" s="934"/>
      <c r="L41" s="934"/>
      <c r="M41" s="934"/>
      <c r="N41" s="934"/>
      <c r="O41" s="934"/>
      <c r="P41" s="934"/>
      <c r="Q41" s="934"/>
      <c r="R41" s="933" t="s">
        <v>1034</v>
      </c>
    </row>
    <row r="42" spans="1:18" ht="13.7" customHeight="1"/>
    <row r="43" spans="1:18" ht="14.25">
      <c r="A43" s="1308" t="s">
        <v>1043</v>
      </c>
      <c r="B43" s="443"/>
      <c r="C43" s="443"/>
      <c r="D43" s="443"/>
      <c r="E43" s="443"/>
      <c r="F43" s="443"/>
      <c r="G43" s="443"/>
      <c r="H43" s="443"/>
      <c r="I43" s="443"/>
      <c r="J43" s="443"/>
      <c r="K43" s="443"/>
      <c r="L43" s="443"/>
      <c r="M43" s="443"/>
      <c r="N43" s="443"/>
      <c r="O43" s="443"/>
      <c r="P43" s="443"/>
      <c r="Q43" s="443"/>
      <c r="R43" s="443"/>
    </row>
    <row r="44" spans="1:18" ht="14.25">
      <c r="A44" s="516"/>
      <c r="B44" s="443"/>
      <c r="C44" s="443"/>
      <c r="D44" s="443"/>
      <c r="E44" s="443"/>
      <c r="F44" s="443"/>
      <c r="G44" s="443"/>
      <c r="H44" s="443"/>
      <c r="I44" s="443"/>
      <c r="J44" s="443"/>
      <c r="K44" s="443"/>
      <c r="L44" s="443"/>
      <c r="M44" s="443"/>
      <c r="N44" s="443"/>
      <c r="O44" s="443"/>
      <c r="P44" s="443"/>
      <c r="Q44" s="443"/>
      <c r="R44" s="443"/>
    </row>
  </sheetData>
  <mergeCells count="27">
    <mergeCell ref="A4:R4"/>
    <mergeCell ref="A5:R5"/>
    <mergeCell ref="A7:B7"/>
    <mergeCell ref="C8:F8"/>
    <mergeCell ref="G8:J8"/>
    <mergeCell ref="K8:N8"/>
    <mergeCell ref="O8:R8"/>
    <mergeCell ref="C9:F9"/>
    <mergeCell ref="G9:J9"/>
    <mergeCell ref="K9:N9"/>
    <mergeCell ref="O9:R9"/>
    <mergeCell ref="C10:D10"/>
    <mergeCell ref="E10:F10"/>
    <mergeCell ref="G10:H10"/>
    <mergeCell ref="I10:J10"/>
    <mergeCell ref="K10:L10"/>
    <mergeCell ref="M10:N10"/>
    <mergeCell ref="O10:P10"/>
    <mergeCell ref="Q10:R10"/>
    <mergeCell ref="M11:N11"/>
    <mergeCell ref="O11:P11"/>
    <mergeCell ref="Q11:R11"/>
    <mergeCell ref="C11:D11"/>
    <mergeCell ref="E11:F11"/>
    <mergeCell ref="G11:H11"/>
    <mergeCell ref="I11:J11"/>
    <mergeCell ref="K11:L11"/>
  </mergeCells>
  <printOptions horizontalCentered="1"/>
  <pageMargins left="0.4" right="0.4" top="0.75" bottom="0.75" header="0.3" footer="0.3"/>
  <pageSetup paperSize="9" scale="63"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50"/>
  <sheetViews>
    <sheetView topLeftCell="B1" zoomScale="80" zoomScaleNormal="80" workbookViewId="0">
      <pane ySplit="12" topLeftCell="A38" activePane="bottomLeft" state="frozen"/>
      <selection sqref="A1:XFD1048576"/>
      <selection pane="bottomLeft" sqref="A1:XFD1048576"/>
    </sheetView>
  </sheetViews>
  <sheetFormatPr defaultColWidth="9.140625" defaultRowHeight="12.75"/>
  <cols>
    <col min="1" max="2" width="9.7109375" style="25" customWidth="1"/>
    <col min="3" max="3" width="8.85546875" style="25" customWidth="1"/>
    <col min="4" max="4" width="14.28515625" style="25" customWidth="1"/>
    <col min="5" max="5" width="13.7109375" style="25" customWidth="1"/>
    <col min="6" max="6" width="12.7109375" style="25" customWidth="1"/>
    <col min="7" max="7" width="11.85546875" style="25" customWidth="1"/>
    <col min="8" max="8" width="13.7109375" style="25" customWidth="1"/>
    <col min="9" max="9" width="11.28515625" style="25" customWidth="1"/>
    <col min="10" max="11" width="13.7109375" style="25" customWidth="1"/>
    <col min="12" max="13" width="12.7109375" style="25" customWidth="1"/>
    <col min="14" max="14" width="11.85546875" style="25" customWidth="1"/>
    <col min="15" max="15" width="11.7109375" style="25" customWidth="1"/>
    <col min="16" max="16" width="9.28515625" style="1771" customWidth="1"/>
    <col min="17" max="16384" width="9.140625" style="25"/>
  </cols>
  <sheetData>
    <row r="1" spans="1:25" s="23" customFormat="1" ht="18">
      <c r="A1" s="16" t="s">
        <v>1755</v>
      </c>
      <c r="B1" s="4"/>
      <c r="C1" s="4"/>
      <c r="D1" s="4"/>
      <c r="E1" s="4"/>
      <c r="F1" s="4"/>
      <c r="G1" s="4"/>
      <c r="H1" s="4"/>
      <c r="I1" s="4"/>
      <c r="J1" s="4"/>
      <c r="K1" s="4"/>
      <c r="L1" s="4"/>
      <c r="M1" s="4"/>
      <c r="N1" s="4"/>
      <c r="O1" s="4"/>
      <c r="P1" s="1750"/>
    </row>
    <row r="2" spans="1:25" s="23" customFormat="1" ht="18">
      <c r="A2" s="1699" t="s">
        <v>335</v>
      </c>
      <c r="B2" s="4"/>
      <c r="C2" s="4"/>
      <c r="D2" s="4"/>
      <c r="E2" s="4"/>
      <c r="F2" s="4"/>
      <c r="G2" s="4"/>
      <c r="H2" s="4"/>
      <c r="I2" s="4"/>
      <c r="J2" s="4"/>
      <c r="K2" s="4"/>
      <c r="L2" s="4"/>
      <c r="M2" s="4"/>
      <c r="N2" s="4"/>
      <c r="O2" s="4"/>
      <c r="P2" s="1750"/>
    </row>
    <row r="3" spans="1:25" s="23" customFormat="1" ht="19.5">
      <c r="A3" s="1751" t="s">
        <v>336</v>
      </c>
      <c r="B3" s="4"/>
      <c r="C3" s="4"/>
      <c r="D3" s="4"/>
      <c r="E3" s="4"/>
      <c r="F3" s="4"/>
      <c r="G3" s="4"/>
      <c r="H3" s="4"/>
      <c r="I3" s="4"/>
      <c r="J3" s="4"/>
      <c r="K3" s="4"/>
      <c r="L3" s="4"/>
      <c r="M3" s="4"/>
      <c r="N3" s="4"/>
      <c r="O3" s="4"/>
      <c r="P3" s="1750"/>
    </row>
    <row r="4" spans="1:25" s="23" customFormat="1" ht="18">
      <c r="A4" s="1699" t="s">
        <v>337</v>
      </c>
      <c r="B4" s="4"/>
      <c r="C4" s="4"/>
      <c r="D4" s="4"/>
      <c r="E4" s="4"/>
      <c r="F4" s="4"/>
      <c r="G4" s="4"/>
      <c r="H4" s="4"/>
      <c r="I4" s="4"/>
      <c r="J4" s="4"/>
      <c r="K4" s="4"/>
      <c r="L4" s="4"/>
      <c r="M4" s="4"/>
      <c r="N4" s="4"/>
      <c r="O4" s="4"/>
      <c r="P4" s="1750"/>
    </row>
    <row r="5" spans="1:25" s="23" customFormat="1" ht="19.5">
      <c r="A5" s="1751" t="s">
        <v>338</v>
      </c>
      <c r="B5" s="4"/>
      <c r="C5" s="4"/>
      <c r="D5" s="4"/>
      <c r="E5" s="4"/>
      <c r="F5" s="4"/>
      <c r="G5" s="4"/>
      <c r="H5" s="4"/>
      <c r="I5" s="4"/>
      <c r="J5" s="4"/>
      <c r="K5" s="4"/>
      <c r="L5" s="4"/>
      <c r="M5" s="4"/>
      <c r="N5" s="4"/>
      <c r="O5" s="4"/>
      <c r="P5" s="1750"/>
    </row>
    <row r="6" spans="1:25" s="8" customFormat="1" ht="15">
      <c r="A6" s="169" t="s">
        <v>339</v>
      </c>
      <c r="B6" s="169"/>
      <c r="C6" s="169"/>
      <c r="D6" s="169"/>
      <c r="E6" s="169"/>
      <c r="F6" s="169"/>
      <c r="G6" s="169"/>
      <c r="H6" s="169"/>
      <c r="I6" s="169"/>
      <c r="J6" s="169"/>
      <c r="K6" s="169"/>
      <c r="L6" s="169"/>
      <c r="M6" s="169"/>
      <c r="N6" s="169"/>
      <c r="O6" s="36" t="s">
        <v>340</v>
      </c>
      <c r="P6" s="231"/>
    </row>
    <row r="7" spans="1:25" s="8" customFormat="1" ht="18" customHeight="1">
      <c r="A7" s="203"/>
      <c r="C7" s="295" t="s">
        <v>341</v>
      </c>
      <c r="D7" s="169"/>
      <c r="E7" s="169"/>
      <c r="F7" s="169"/>
      <c r="G7" s="296" t="s">
        <v>342</v>
      </c>
      <c r="H7" s="207"/>
      <c r="I7" s="295" t="s">
        <v>343</v>
      </c>
      <c r="J7" s="169"/>
      <c r="K7" s="169"/>
      <c r="L7" s="169"/>
      <c r="M7" s="169"/>
      <c r="N7" s="169"/>
      <c r="O7" s="296" t="s">
        <v>344</v>
      </c>
      <c r="P7" s="231"/>
    </row>
    <row r="8" spans="1:25" s="34" customFormat="1" ht="18" customHeight="1">
      <c r="A8" s="56"/>
      <c r="C8" s="270" t="s">
        <v>345</v>
      </c>
      <c r="D8" s="54"/>
      <c r="E8" s="206" t="s">
        <v>346</v>
      </c>
      <c r="F8" s="269"/>
      <c r="G8" s="308" t="s">
        <v>347</v>
      </c>
      <c r="H8" s="208"/>
      <c r="I8" s="198"/>
      <c r="J8" s="594" t="s">
        <v>348</v>
      </c>
      <c r="K8" s="200"/>
      <c r="L8" s="197"/>
      <c r="M8" s="200"/>
      <c r="N8" s="205"/>
      <c r="O8" s="595" t="s">
        <v>347</v>
      </c>
      <c r="P8" s="237"/>
    </row>
    <row r="9" spans="1:25" s="34" customFormat="1" ht="18" customHeight="1">
      <c r="A9" s="24" t="s">
        <v>349</v>
      </c>
      <c r="B9" s="72"/>
      <c r="C9" s="85" t="s">
        <v>350</v>
      </c>
      <c r="D9" s="86"/>
      <c r="E9" s="305" t="s">
        <v>351</v>
      </c>
      <c r="F9" s="59" t="s">
        <v>351</v>
      </c>
      <c r="G9" s="199"/>
      <c r="H9" s="310" t="s">
        <v>352</v>
      </c>
      <c r="I9" s="201"/>
      <c r="J9" s="306" t="s">
        <v>7</v>
      </c>
      <c r="K9" s="59" t="s">
        <v>353</v>
      </c>
      <c r="L9" s="59" t="s">
        <v>354</v>
      </c>
      <c r="M9" s="59" t="s">
        <v>355</v>
      </c>
      <c r="N9" s="271"/>
      <c r="O9" s="61" t="s">
        <v>356</v>
      </c>
      <c r="P9" s="237"/>
    </row>
    <row r="10" spans="1:25" s="34" customFormat="1" ht="18" customHeight="1">
      <c r="A10" s="80" t="s">
        <v>357</v>
      </c>
      <c r="B10" s="122"/>
      <c r="C10" s="304" t="s">
        <v>358</v>
      </c>
      <c r="D10" s="59" t="s">
        <v>359</v>
      </c>
      <c r="E10" s="61" t="s">
        <v>360</v>
      </c>
      <c r="F10" s="61" t="s">
        <v>361</v>
      </c>
      <c r="G10" s="202" t="s">
        <v>362</v>
      </c>
      <c r="H10" s="170" t="s">
        <v>363</v>
      </c>
      <c r="I10" s="309" t="s">
        <v>345</v>
      </c>
      <c r="J10" s="307" t="s">
        <v>364</v>
      </c>
      <c r="K10" s="61" t="s">
        <v>365</v>
      </c>
      <c r="L10" s="59" t="s">
        <v>361</v>
      </c>
      <c r="M10" s="61" t="s">
        <v>366</v>
      </c>
      <c r="N10" s="202" t="s">
        <v>362</v>
      </c>
      <c r="O10" s="61" t="s">
        <v>367</v>
      </c>
      <c r="P10" s="237"/>
    </row>
    <row r="11" spans="1:25" s="39" customFormat="1" ht="18" customHeight="1">
      <c r="A11" s="94"/>
      <c r="B11" s="60"/>
      <c r="C11" s="123" t="s">
        <v>368</v>
      </c>
      <c r="D11" s="82" t="s">
        <v>350</v>
      </c>
      <c r="E11" s="107" t="s">
        <v>369</v>
      </c>
      <c r="F11" s="107" t="s">
        <v>369</v>
      </c>
      <c r="G11" s="81" t="s">
        <v>370</v>
      </c>
      <c r="H11" s="170"/>
      <c r="I11" s="82" t="s">
        <v>350</v>
      </c>
      <c r="J11" s="81" t="s">
        <v>371</v>
      </c>
      <c r="K11" s="81" t="s">
        <v>372</v>
      </c>
      <c r="L11" s="81" t="s">
        <v>373</v>
      </c>
      <c r="M11" s="107" t="s">
        <v>372</v>
      </c>
      <c r="N11" s="107" t="s">
        <v>370</v>
      </c>
      <c r="O11" s="107" t="s">
        <v>374</v>
      </c>
      <c r="P11" s="238"/>
    </row>
    <row r="12" spans="1:25" s="34" customFormat="1" ht="18" customHeight="1">
      <c r="A12" s="65"/>
      <c r="B12" s="66"/>
      <c r="C12" s="204"/>
      <c r="D12" s="87" t="s">
        <v>375</v>
      </c>
      <c r="E12" s="88" t="s">
        <v>376</v>
      </c>
      <c r="F12" s="88" t="s">
        <v>377</v>
      </c>
      <c r="G12" s="88"/>
      <c r="H12" s="209"/>
      <c r="I12" s="87"/>
      <c r="J12" s="88" t="s">
        <v>378</v>
      </c>
      <c r="K12" s="88" t="s">
        <v>376</v>
      </c>
      <c r="L12" s="88" t="s">
        <v>379</v>
      </c>
      <c r="M12" s="88" t="s">
        <v>380</v>
      </c>
      <c r="N12" s="88"/>
      <c r="O12" s="88" t="s">
        <v>381</v>
      </c>
      <c r="P12" s="239" t="s">
        <v>382</v>
      </c>
    </row>
    <row r="13" spans="1:25" s="303" customFormat="1" ht="20.25" customHeight="1">
      <c r="A13" s="402">
        <v>2012</v>
      </c>
      <c r="B13" s="1752"/>
      <c r="C13" s="1753">
        <v>2.5</v>
      </c>
      <c r="D13" s="1445">
        <v>1841.5</v>
      </c>
      <c r="E13" s="877">
        <v>586.4</v>
      </c>
      <c r="F13" s="1754">
        <v>0</v>
      </c>
      <c r="G13" s="897">
        <v>92.1</v>
      </c>
      <c r="H13" s="1755">
        <v>2522.5</v>
      </c>
      <c r="I13" s="1552">
        <v>0</v>
      </c>
      <c r="J13" s="1756">
        <v>522.5</v>
      </c>
      <c r="K13" s="877">
        <v>1339.5</v>
      </c>
      <c r="L13" s="1757">
        <v>2.2999999999999998</v>
      </c>
      <c r="M13" s="1758">
        <v>63.2</v>
      </c>
      <c r="N13" s="1757">
        <v>89.9</v>
      </c>
      <c r="O13" s="1759">
        <v>505.1</v>
      </c>
      <c r="P13" s="871">
        <v>0</v>
      </c>
    </row>
    <row r="14" spans="1:25" s="1530" customFormat="1" ht="14.25" customHeight="1">
      <c r="A14" s="1760">
        <v>2013</v>
      </c>
      <c r="B14" s="1472"/>
      <c r="C14" s="745">
        <v>2.5</v>
      </c>
      <c r="D14" s="745">
        <v>1894.2</v>
      </c>
      <c r="E14" s="940">
        <v>569.9</v>
      </c>
      <c r="F14" s="941">
        <v>0</v>
      </c>
      <c r="G14" s="942">
        <v>13.1</v>
      </c>
      <c r="H14" s="943">
        <v>2479.6999999999998</v>
      </c>
      <c r="I14" s="944">
        <v>0</v>
      </c>
      <c r="J14" s="938">
        <v>578</v>
      </c>
      <c r="K14" s="940">
        <v>1259.4000000000001</v>
      </c>
      <c r="L14" s="945">
        <v>85.4</v>
      </c>
      <c r="M14" s="832">
        <v>0</v>
      </c>
      <c r="N14" s="946">
        <v>114.2</v>
      </c>
      <c r="O14" s="947">
        <v>442.7</v>
      </c>
      <c r="P14" s="871">
        <v>0</v>
      </c>
      <c r="Q14" s="318"/>
      <c r="R14" s="318"/>
      <c r="S14" s="318"/>
      <c r="T14" s="318"/>
      <c r="U14" s="318"/>
      <c r="V14" s="318"/>
      <c r="W14" s="318"/>
      <c r="X14" s="318"/>
      <c r="Y14" s="318"/>
    </row>
    <row r="15" spans="1:25" s="1530" customFormat="1" ht="14.25" customHeight="1">
      <c r="A15" s="1760">
        <v>2014</v>
      </c>
      <c r="B15" s="1472"/>
      <c r="C15" s="745">
        <v>2.5</v>
      </c>
      <c r="D15" s="745">
        <v>2164.8000000000002</v>
      </c>
      <c r="E15" s="940">
        <v>532.5</v>
      </c>
      <c r="F15" s="941">
        <v>0</v>
      </c>
      <c r="G15" s="942">
        <v>12.9</v>
      </c>
      <c r="H15" s="943">
        <v>2712.7000000000003</v>
      </c>
      <c r="I15" s="944">
        <v>0</v>
      </c>
      <c r="J15" s="938">
        <v>610.5</v>
      </c>
      <c r="K15" s="940">
        <v>1546.2</v>
      </c>
      <c r="L15" s="945">
        <v>0.6</v>
      </c>
      <c r="M15" s="832">
        <v>0</v>
      </c>
      <c r="N15" s="946">
        <v>110.6</v>
      </c>
      <c r="O15" s="947">
        <v>444.8</v>
      </c>
      <c r="P15" s="871">
        <v>0</v>
      </c>
      <c r="Q15" s="318"/>
      <c r="R15" s="318"/>
      <c r="S15" s="318"/>
      <c r="T15" s="318"/>
      <c r="U15" s="318"/>
      <c r="V15" s="318"/>
      <c r="W15" s="318"/>
      <c r="X15" s="318"/>
      <c r="Y15" s="318"/>
    </row>
    <row r="16" spans="1:25" s="1530" customFormat="1" ht="14.25" customHeight="1">
      <c r="A16" s="1760">
        <v>2015</v>
      </c>
      <c r="B16" s="1472"/>
      <c r="C16" s="745">
        <v>2.5</v>
      </c>
      <c r="D16" s="745">
        <v>1168.9000000000001</v>
      </c>
      <c r="E16" s="940">
        <v>380.2</v>
      </c>
      <c r="F16" s="941">
        <v>496.7</v>
      </c>
      <c r="G16" s="942">
        <v>442.6</v>
      </c>
      <c r="H16" s="943">
        <v>2490.9</v>
      </c>
      <c r="I16" s="944">
        <v>0</v>
      </c>
      <c r="J16" s="938">
        <v>650.1</v>
      </c>
      <c r="K16" s="940">
        <v>1267.5999999999999</v>
      </c>
      <c r="L16" s="945">
        <v>0.6</v>
      </c>
      <c r="M16" s="832">
        <v>0</v>
      </c>
      <c r="N16" s="946">
        <v>112.9</v>
      </c>
      <c r="O16" s="947">
        <v>459.7</v>
      </c>
      <c r="P16" s="871">
        <v>0</v>
      </c>
      <c r="Q16" s="318"/>
      <c r="R16" s="318"/>
      <c r="S16" s="318"/>
      <c r="T16" s="318"/>
      <c r="U16" s="318"/>
      <c r="V16" s="318"/>
      <c r="W16" s="318"/>
      <c r="X16" s="318"/>
      <c r="Y16" s="318"/>
    </row>
    <row r="17" spans="1:25" s="1530" customFormat="1" ht="14.25" customHeight="1">
      <c r="A17" s="1760">
        <v>2016</v>
      </c>
      <c r="B17" s="1472"/>
      <c r="C17" s="745">
        <v>2.5</v>
      </c>
      <c r="D17" s="745">
        <v>815.9</v>
      </c>
      <c r="E17" s="940">
        <v>365.3</v>
      </c>
      <c r="F17" s="941">
        <v>990.6</v>
      </c>
      <c r="G17" s="942">
        <v>484.8</v>
      </c>
      <c r="H17" s="943">
        <v>2659.1000000000004</v>
      </c>
      <c r="I17" s="944">
        <v>0</v>
      </c>
      <c r="J17" s="938">
        <v>670.6</v>
      </c>
      <c r="K17" s="940">
        <v>1086.8</v>
      </c>
      <c r="L17" s="945">
        <v>5.0999999999999996</v>
      </c>
      <c r="M17" s="832">
        <v>0</v>
      </c>
      <c r="N17" s="946">
        <v>389.6</v>
      </c>
      <c r="O17" s="947">
        <v>507</v>
      </c>
      <c r="P17" s="871">
        <v>4.5474735088646412E-13</v>
      </c>
      <c r="Q17" s="318"/>
      <c r="R17" s="318"/>
      <c r="S17" s="318"/>
      <c r="T17" s="318"/>
      <c r="U17" s="318"/>
      <c r="V17" s="318"/>
      <c r="W17" s="318"/>
      <c r="X17" s="318"/>
      <c r="Y17" s="318"/>
    </row>
    <row r="18" spans="1:25" s="1530" customFormat="1" ht="14.25" customHeight="1">
      <c r="A18" s="1760">
        <v>2017</v>
      </c>
      <c r="B18" s="1472"/>
      <c r="C18" s="745">
        <v>2.5</v>
      </c>
      <c r="D18" s="745">
        <v>880.6</v>
      </c>
      <c r="E18" s="940">
        <v>252.6</v>
      </c>
      <c r="F18" s="941">
        <v>1024</v>
      </c>
      <c r="G18" s="942">
        <v>549.5</v>
      </c>
      <c r="H18" s="943">
        <v>2709.2</v>
      </c>
      <c r="I18" s="944">
        <v>0</v>
      </c>
      <c r="J18" s="938">
        <v>662.7</v>
      </c>
      <c r="K18" s="940">
        <v>1218.8</v>
      </c>
      <c r="L18" s="945">
        <v>10.7</v>
      </c>
      <c r="M18" s="832">
        <v>0</v>
      </c>
      <c r="N18" s="946">
        <v>321.10000000000002</v>
      </c>
      <c r="O18" s="947">
        <v>495.9</v>
      </c>
      <c r="P18" s="871">
        <v>0</v>
      </c>
      <c r="Q18" s="318"/>
      <c r="R18" s="318"/>
      <c r="S18" s="318"/>
      <c r="T18" s="318"/>
      <c r="U18" s="318"/>
      <c r="V18" s="318"/>
      <c r="W18" s="318"/>
      <c r="X18" s="318"/>
      <c r="Y18" s="318"/>
    </row>
    <row r="19" spans="1:25" s="318" customFormat="1" ht="14.25" customHeight="1">
      <c r="A19" s="836">
        <v>2018</v>
      </c>
      <c r="B19" s="1761"/>
      <c r="C19" s="745">
        <v>2.5</v>
      </c>
      <c r="D19" s="745">
        <v>699.8</v>
      </c>
      <c r="E19" s="940">
        <v>130.9</v>
      </c>
      <c r="F19" s="941">
        <v>1005.6</v>
      </c>
      <c r="G19" s="942">
        <v>617.70000000000005</v>
      </c>
      <c r="H19" s="943">
        <v>2456.5</v>
      </c>
      <c r="I19" s="944">
        <v>0</v>
      </c>
      <c r="J19" s="938">
        <v>681.7</v>
      </c>
      <c r="K19" s="940">
        <v>1028.7</v>
      </c>
      <c r="L19" s="945">
        <v>5.9</v>
      </c>
      <c r="M19" s="832">
        <v>0</v>
      </c>
      <c r="N19" s="946">
        <v>199.1</v>
      </c>
      <c r="O19" s="947">
        <v>541.1</v>
      </c>
      <c r="P19" s="871">
        <v>0</v>
      </c>
    </row>
    <row r="20" spans="1:25" s="318" customFormat="1" ht="14.25" customHeight="1">
      <c r="A20" s="836">
        <v>2019</v>
      </c>
      <c r="B20" s="1761"/>
      <c r="C20" s="745">
        <v>2.5</v>
      </c>
      <c r="D20" s="745">
        <v>1276.0999999999999</v>
      </c>
      <c r="E20" s="940">
        <v>415</v>
      </c>
      <c r="F20" s="941">
        <v>1085.9000000000001</v>
      </c>
      <c r="G20" s="942">
        <v>418.3</v>
      </c>
      <c r="H20" s="943">
        <v>3197.8</v>
      </c>
      <c r="I20" s="944">
        <v>0</v>
      </c>
      <c r="J20" s="938">
        <v>687.1</v>
      </c>
      <c r="K20" s="940">
        <v>1603.1</v>
      </c>
      <c r="L20" s="945">
        <v>4.2</v>
      </c>
      <c r="M20" s="832">
        <v>0</v>
      </c>
      <c r="N20" s="946">
        <v>317.39999999999998</v>
      </c>
      <c r="O20" s="947">
        <v>586</v>
      </c>
      <c r="P20" s="871">
        <v>0</v>
      </c>
    </row>
    <row r="21" spans="1:25" s="318" customFormat="1" ht="14.25" customHeight="1">
      <c r="A21" s="836">
        <v>2020</v>
      </c>
      <c r="B21" s="1761"/>
      <c r="C21" s="745">
        <v>2.5</v>
      </c>
      <c r="D21" s="745">
        <v>732</v>
      </c>
      <c r="E21" s="940">
        <v>162.1</v>
      </c>
      <c r="F21" s="941">
        <v>1778.8</v>
      </c>
      <c r="G21" s="942">
        <v>348.4</v>
      </c>
      <c r="H21" s="943">
        <v>3023.8</v>
      </c>
      <c r="I21" s="944">
        <v>0</v>
      </c>
      <c r="J21" s="938">
        <v>745.1</v>
      </c>
      <c r="K21" s="940">
        <v>1408.5</v>
      </c>
      <c r="L21" s="945">
        <v>4.9000000000000004</v>
      </c>
      <c r="M21" s="832">
        <v>0</v>
      </c>
      <c r="N21" s="946">
        <v>269.7</v>
      </c>
      <c r="O21" s="947">
        <v>595.6</v>
      </c>
      <c r="P21" s="871">
        <v>0</v>
      </c>
    </row>
    <row r="22" spans="1:25" s="318" customFormat="1" ht="14.25" customHeight="1">
      <c r="A22" s="1018">
        <v>2021</v>
      </c>
      <c r="B22" s="1762"/>
      <c r="C22" s="1452">
        <v>2.5</v>
      </c>
      <c r="D22" s="1452">
        <v>1468.6</v>
      </c>
      <c r="E22" s="1640">
        <v>421.7</v>
      </c>
      <c r="F22" s="1763">
        <v>1797.8</v>
      </c>
      <c r="G22" s="1764">
        <v>439</v>
      </c>
      <c r="H22" s="1765">
        <v>4129.6000000000004</v>
      </c>
      <c r="I22" s="1553">
        <v>0</v>
      </c>
      <c r="J22" s="1766">
        <v>704</v>
      </c>
      <c r="K22" s="1640">
        <v>2335.1</v>
      </c>
      <c r="L22" s="1767">
        <v>203.5</v>
      </c>
      <c r="M22" s="1451">
        <v>0</v>
      </c>
      <c r="N22" s="1768">
        <v>282.3</v>
      </c>
      <c r="O22" s="1769">
        <v>604.70000000000005</v>
      </c>
      <c r="P22" s="871">
        <v>0</v>
      </c>
    </row>
    <row r="23" spans="1:25" s="318" customFormat="1" ht="20.25" customHeight="1">
      <c r="A23" s="836">
        <v>2020</v>
      </c>
      <c r="B23" s="837" t="s">
        <v>214</v>
      </c>
      <c r="C23" s="745">
        <v>2.5</v>
      </c>
      <c r="D23" s="745">
        <v>732</v>
      </c>
      <c r="E23" s="940">
        <v>162.1</v>
      </c>
      <c r="F23" s="941">
        <v>1778.8</v>
      </c>
      <c r="G23" s="942">
        <v>348.4</v>
      </c>
      <c r="H23" s="943">
        <v>3023.8</v>
      </c>
      <c r="I23" s="944">
        <v>0</v>
      </c>
      <c r="J23" s="938">
        <v>745.1</v>
      </c>
      <c r="K23" s="940">
        <v>1408.5</v>
      </c>
      <c r="L23" s="945">
        <v>4.9000000000000004</v>
      </c>
      <c r="M23" s="832">
        <v>0</v>
      </c>
      <c r="N23" s="946">
        <v>269.7</v>
      </c>
      <c r="O23" s="947">
        <v>595.6</v>
      </c>
      <c r="P23" s="871">
        <v>0</v>
      </c>
    </row>
    <row r="24" spans="1:25" s="318" customFormat="1" ht="21" customHeight="1">
      <c r="A24" s="836">
        <v>2021</v>
      </c>
      <c r="B24" s="1761" t="s">
        <v>211</v>
      </c>
      <c r="C24" s="745">
        <v>2.5</v>
      </c>
      <c r="D24" s="745">
        <v>1219</v>
      </c>
      <c r="E24" s="940">
        <v>408.8</v>
      </c>
      <c r="F24" s="941">
        <v>1984.4</v>
      </c>
      <c r="G24" s="942">
        <v>237.8</v>
      </c>
      <c r="H24" s="943">
        <v>3852.5</v>
      </c>
      <c r="I24" s="944">
        <v>0</v>
      </c>
      <c r="J24" s="938">
        <v>728.6</v>
      </c>
      <c r="K24" s="940">
        <v>2195.3000000000002</v>
      </c>
      <c r="L24" s="945">
        <v>9.4</v>
      </c>
      <c r="M24" s="832">
        <v>0</v>
      </c>
      <c r="N24" s="946">
        <v>320.5</v>
      </c>
      <c r="O24" s="947">
        <v>598.70000000000005</v>
      </c>
      <c r="P24" s="871">
        <v>0</v>
      </c>
    </row>
    <row r="25" spans="1:25" s="318" customFormat="1" ht="14.25" customHeight="1">
      <c r="A25" s="836"/>
      <c r="B25" s="1761" t="s">
        <v>212</v>
      </c>
      <c r="C25" s="745">
        <v>2.5</v>
      </c>
      <c r="D25" s="745">
        <v>1439.6</v>
      </c>
      <c r="E25" s="940">
        <v>226.8</v>
      </c>
      <c r="F25" s="941">
        <v>1983.8</v>
      </c>
      <c r="G25" s="942">
        <v>266.39999999999998</v>
      </c>
      <c r="H25" s="943">
        <v>3919.1</v>
      </c>
      <c r="I25" s="944">
        <v>0</v>
      </c>
      <c r="J25" s="938">
        <v>735.9</v>
      </c>
      <c r="K25" s="940">
        <v>2300.6999999999998</v>
      </c>
      <c r="L25" s="945">
        <v>17.600000000000001</v>
      </c>
      <c r="M25" s="832">
        <v>0</v>
      </c>
      <c r="N25" s="946">
        <v>269</v>
      </c>
      <c r="O25" s="947">
        <v>595.9</v>
      </c>
      <c r="P25" s="871">
        <v>0</v>
      </c>
    </row>
    <row r="26" spans="1:25" s="318" customFormat="1" ht="14.25" customHeight="1">
      <c r="A26" s="836"/>
      <c r="B26" s="1761" t="s">
        <v>213</v>
      </c>
      <c r="C26" s="745">
        <v>2.5</v>
      </c>
      <c r="D26" s="745">
        <v>1323.8</v>
      </c>
      <c r="E26" s="940">
        <v>200.2</v>
      </c>
      <c r="F26" s="941">
        <v>2465.8000000000002</v>
      </c>
      <c r="G26" s="942">
        <v>357.3</v>
      </c>
      <c r="H26" s="943">
        <v>4349.6000000000004</v>
      </c>
      <c r="I26" s="944">
        <v>0</v>
      </c>
      <c r="J26" s="938">
        <v>712.9</v>
      </c>
      <c r="K26" s="940">
        <v>2776.8</v>
      </c>
      <c r="L26" s="945">
        <v>7.4</v>
      </c>
      <c r="M26" s="832">
        <v>0</v>
      </c>
      <c r="N26" s="946">
        <v>254.9</v>
      </c>
      <c r="O26" s="947">
        <v>597.6</v>
      </c>
      <c r="P26" s="871">
        <v>0</v>
      </c>
    </row>
    <row r="27" spans="1:25" s="318" customFormat="1" ht="14.25" customHeight="1">
      <c r="A27" s="836"/>
      <c r="B27" s="1761" t="s">
        <v>214</v>
      </c>
      <c r="C27" s="745">
        <v>2.5</v>
      </c>
      <c r="D27" s="745">
        <v>1468.6</v>
      </c>
      <c r="E27" s="940">
        <v>421.7</v>
      </c>
      <c r="F27" s="941">
        <v>1797.8</v>
      </c>
      <c r="G27" s="942">
        <v>439</v>
      </c>
      <c r="H27" s="943">
        <v>4129.6000000000004</v>
      </c>
      <c r="I27" s="944">
        <v>0</v>
      </c>
      <c r="J27" s="938">
        <v>704</v>
      </c>
      <c r="K27" s="940">
        <v>2335.1</v>
      </c>
      <c r="L27" s="945">
        <v>203.5</v>
      </c>
      <c r="M27" s="832">
        <v>0</v>
      </c>
      <c r="N27" s="946">
        <v>282.3</v>
      </c>
      <c r="O27" s="947">
        <v>604.70000000000005</v>
      </c>
      <c r="P27" s="871">
        <v>0</v>
      </c>
    </row>
    <row r="28" spans="1:25" s="318" customFormat="1" ht="21" customHeight="1">
      <c r="A28" s="836">
        <v>2022</v>
      </c>
      <c r="B28" s="1761" t="s">
        <v>211</v>
      </c>
      <c r="C28" s="745">
        <v>2.5</v>
      </c>
      <c r="D28" s="745">
        <v>1242.4000000000001</v>
      </c>
      <c r="E28" s="940">
        <v>202.2</v>
      </c>
      <c r="F28" s="941">
        <v>2294.1</v>
      </c>
      <c r="G28" s="942">
        <v>640.79999999999995</v>
      </c>
      <c r="H28" s="943">
        <v>4382</v>
      </c>
      <c r="I28" s="944">
        <v>0</v>
      </c>
      <c r="J28" s="938">
        <v>715.8</v>
      </c>
      <c r="K28" s="940">
        <v>2348.6999999999998</v>
      </c>
      <c r="L28" s="945">
        <v>394</v>
      </c>
      <c r="M28" s="832">
        <v>0</v>
      </c>
      <c r="N28" s="946">
        <v>318.3</v>
      </c>
      <c r="O28" s="947">
        <v>605.20000000000005</v>
      </c>
      <c r="P28" s="871">
        <v>0</v>
      </c>
    </row>
    <row r="29" spans="1:25" s="318" customFormat="1" ht="15">
      <c r="A29" s="836"/>
      <c r="B29" s="1761" t="s">
        <v>212</v>
      </c>
      <c r="C29" s="745">
        <v>2.5</v>
      </c>
      <c r="D29" s="745">
        <v>1326</v>
      </c>
      <c r="E29" s="940">
        <v>212.5</v>
      </c>
      <c r="F29" s="941">
        <v>2381</v>
      </c>
      <c r="G29" s="942">
        <v>439.9</v>
      </c>
      <c r="H29" s="943">
        <v>4361.8999999999996</v>
      </c>
      <c r="I29" s="944">
        <v>0</v>
      </c>
      <c r="J29" s="938">
        <v>722</v>
      </c>
      <c r="K29" s="940">
        <v>2444.5</v>
      </c>
      <c r="L29" s="945">
        <v>302.3</v>
      </c>
      <c r="M29" s="832">
        <v>0</v>
      </c>
      <c r="N29" s="946">
        <v>284.89999999999998</v>
      </c>
      <c r="O29" s="947">
        <v>608.20000000000005</v>
      </c>
      <c r="P29" s="871">
        <v>0</v>
      </c>
    </row>
    <row r="30" spans="1:25" s="318" customFormat="1" ht="15">
      <c r="A30" s="1018"/>
      <c r="B30" s="1762" t="s">
        <v>213</v>
      </c>
      <c r="C30" s="1452">
        <v>2.5</v>
      </c>
      <c r="D30" s="1452">
        <v>1586.7</v>
      </c>
      <c r="E30" s="1640">
        <v>366</v>
      </c>
      <c r="F30" s="1763">
        <v>2604.3000000000002</v>
      </c>
      <c r="G30" s="1764">
        <v>432.4</v>
      </c>
      <c r="H30" s="1765">
        <v>4991.8999999999996</v>
      </c>
      <c r="I30" s="1553">
        <v>0</v>
      </c>
      <c r="J30" s="1766">
        <v>681.9</v>
      </c>
      <c r="K30" s="1640">
        <v>3367.1</v>
      </c>
      <c r="L30" s="1767">
        <v>4.5999999999999996</v>
      </c>
      <c r="M30" s="1451">
        <v>0</v>
      </c>
      <c r="N30" s="1768">
        <v>324.60000000000002</v>
      </c>
      <c r="O30" s="1769">
        <v>613.70000000000005</v>
      </c>
      <c r="P30" s="871">
        <v>0</v>
      </c>
    </row>
    <row r="31" spans="1:25" s="318" customFormat="1" ht="20.25" customHeight="1">
      <c r="A31" s="836">
        <v>2021</v>
      </c>
      <c r="B31" s="837" t="s">
        <v>390</v>
      </c>
      <c r="C31" s="745">
        <v>2.5</v>
      </c>
      <c r="D31" s="745">
        <v>1439</v>
      </c>
      <c r="E31" s="940">
        <v>175.8</v>
      </c>
      <c r="F31" s="941">
        <v>2615.6</v>
      </c>
      <c r="G31" s="942">
        <v>367</v>
      </c>
      <c r="H31" s="943">
        <v>4599.8999999999996</v>
      </c>
      <c r="I31" s="944">
        <v>0</v>
      </c>
      <c r="J31" s="938">
        <v>704.9</v>
      </c>
      <c r="K31" s="940">
        <v>2849.9</v>
      </c>
      <c r="L31" s="945">
        <v>202.2</v>
      </c>
      <c r="M31" s="832">
        <v>0</v>
      </c>
      <c r="N31" s="946">
        <v>241.6</v>
      </c>
      <c r="O31" s="947">
        <v>601.29999999999995</v>
      </c>
      <c r="P31" s="871">
        <v>0</v>
      </c>
    </row>
    <row r="32" spans="1:25" s="318" customFormat="1" ht="14.25" customHeight="1">
      <c r="A32" s="836"/>
      <c r="B32" s="837" t="s">
        <v>391</v>
      </c>
      <c r="C32" s="745">
        <v>2.5</v>
      </c>
      <c r="D32" s="745">
        <v>1608.7</v>
      </c>
      <c r="E32" s="940">
        <v>489.4</v>
      </c>
      <c r="F32" s="941">
        <v>1910.2</v>
      </c>
      <c r="G32" s="942">
        <v>420</v>
      </c>
      <c r="H32" s="943">
        <v>4430.8</v>
      </c>
      <c r="I32" s="944">
        <v>0</v>
      </c>
      <c r="J32" s="938">
        <v>716.1</v>
      </c>
      <c r="K32" s="940">
        <v>2650.3</v>
      </c>
      <c r="L32" s="945">
        <v>206.1</v>
      </c>
      <c r="M32" s="832">
        <v>0</v>
      </c>
      <c r="N32" s="946">
        <v>254.5</v>
      </c>
      <c r="O32" s="947">
        <v>603.79999999999995</v>
      </c>
      <c r="P32" s="871">
        <v>0</v>
      </c>
    </row>
    <row r="33" spans="1:16" s="318" customFormat="1" ht="14.25" customHeight="1">
      <c r="A33" s="836"/>
      <c r="B33" s="837" t="s">
        <v>392</v>
      </c>
      <c r="C33" s="745">
        <v>2.5</v>
      </c>
      <c r="D33" s="745">
        <v>1468.6</v>
      </c>
      <c r="E33" s="940">
        <v>421.7</v>
      </c>
      <c r="F33" s="941">
        <v>1797.8</v>
      </c>
      <c r="G33" s="942">
        <v>439</v>
      </c>
      <c r="H33" s="943">
        <v>4129.6000000000004</v>
      </c>
      <c r="I33" s="944">
        <v>0</v>
      </c>
      <c r="J33" s="938">
        <v>704</v>
      </c>
      <c r="K33" s="940">
        <v>2335.1</v>
      </c>
      <c r="L33" s="945">
        <v>203.5</v>
      </c>
      <c r="M33" s="832">
        <v>0</v>
      </c>
      <c r="N33" s="946">
        <v>282.3</v>
      </c>
      <c r="O33" s="947">
        <v>604.70000000000005</v>
      </c>
      <c r="P33" s="871">
        <v>0</v>
      </c>
    </row>
    <row r="34" spans="1:16" s="318" customFormat="1" ht="21" customHeight="1">
      <c r="A34" s="836">
        <v>2022</v>
      </c>
      <c r="B34" s="837" t="s">
        <v>393</v>
      </c>
      <c r="C34" s="745">
        <v>2.5</v>
      </c>
      <c r="D34" s="745">
        <v>1494.4</v>
      </c>
      <c r="E34" s="940">
        <v>387.8</v>
      </c>
      <c r="F34" s="941">
        <v>2012.5</v>
      </c>
      <c r="G34" s="942">
        <v>441</v>
      </c>
      <c r="H34" s="943">
        <v>4338.2</v>
      </c>
      <c r="I34" s="944">
        <v>0</v>
      </c>
      <c r="J34" s="938">
        <v>697.1</v>
      </c>
      <c r="K34" s="940">
        <v>2567.1999999999998</v>
      </c>
      <c r="L34" s="945">
        <v>201.1</v>
      </c>
      <c r="M34" s="832">
        <v>0</v>
      </c>
      <c r="N34" s="946">
        <v>269.2</v>
      </c>
      <c r="O34" s="947">
        <v>603.6</v>
      </c>
      <c r="P34" s="871">
        <v>0</v>
      </c>
    </row>
    <row r="35" spans="1:16" s="318" customFormat="1" ht="13.5" customHeight="1">
      <c r="A35" s="836"/>
      <c r="B35" s="837" t="s">
        <v>394</v>
      </c>
      <c r="C35" s="745">
        <v>2.5</v>
      </c>
      <c r="D35" s="745">
        <v>1616.8</v>
      </c>
      <c r="E35" s="940">
        <v>331.4</v>
      </c>
      <c r="F35" s="941">
        <v>2073.5</v>
      </c>
      <c r="G35" s="942">
        <v>511.8</v>
      </c>
      <c r="H35" s="943">
        <v>4536</v>
      </c>
      <c r="I35" s="944">
        <v>0</v>
      </c>
      <c r="J35" s="938">
        <v>696.1</v>
      </c>
      <c r="K35" s="940">
        <v>2779.2</v>
      </c>
      <c r="L35" s="945">
        <v>200.8</v>
      </c>
      <c r="M35" s="832">
        <v>0</v>
      </c>
      <c r="N35" s="946">
        <v>255.3</v>
      </c>
      <c r="O35" s="947">
        <v>604.6</v>
      </c>
      <c r="P35" s="871">
        <v>0</v>
      </c>
    </row>
    <row r="36" spans="1:16" s="318" customFormat="1" ht="13.5" customHeight="1">
      <c r="A36" s="836"/>
      <c r="B36" s="837" t="s">
        <v>383</v>
      </c>
      <c r="C36" s="745">
        <v>2.5</v>
      </c>
      <c r="D36" s="745">
        <v>1242.4000000000001</v>
      </c>
      <c r="E36" s="940">
        <v>202.2</v>
      </c>
      <c r="F36" s="941">
        <v>2294.1</v>
      </c>
      <c r="G36" s="942">
        <v>640.79999999999995</v>
      </c>
      <c r="H36" s="943">
        <v>4382</v>
      </c>
      <c r="I36" s="944">
        <v>0</v>
      </c>
      <c r="J36" s="938">
        <v>715.8</v>
      </c>
      <c r="K36" s="940">
        <v>2348.6999999999998</v>
      </c>
      <c r="L36" s="945">
        <v>394</v>
      </c>
      <c r="M36" s="832">
        <v>0</v>
      </c>
      <c r="N36" s="946">
        <v>318.3</v>
      </c>
      <c r="O36" s="947">
        <v>605.20000000000005</v>
      </c>
      <c r="P36" s="871">
        <v>0</v>
      </c>
    </row>
    <row r="37" spans="1:16" s="318" customFormat="1" ht="13.5" customHeight="1">
      <c r="A37" s="836"/>
      <c r="B37" s="837" t="s">
        <v>384</v>
      </c>
      <c r="C37" s="745">
        <v>2.5</v>
      </c>
      <c r="D37" s="745">
        <v>1256.2</v>
      </c>
      <c r="E37" s="940">
        <v>295</v>
      </c>
      <c r="F37" s="941">
        <v>2372.1999999999998</v>
      </c>
      <c r="G37" s="942">
        <v>611.79999999999995</v>
      </c>
      <c r="H37" s="943">
        <v>4537.7</v>
      </c>
      <c r="I37" s="944">
        <v>0</v>
      </c>
      <c r="J37" s="938">
        <v>759.4</v>
      </c>
      <c r="K37" s="940">
        <v>2517.9</v>
      </c>
      <c r="L37" s="945">
        <v>361.1</v>
      </c>
      <c r="M37" s="832">
        <v>0</v>
      </c>
      <c r="N37" s="946">
        <v>291.8</v>
      </c>
      <c r="O37" s="947">
        <v>607.5</v>
      </c>
      <c r="P37" s="871">
        <v>0</v>
      </c>
    </row>
    <row r="38" spans="1:16" s="318" customFormat="1" ht="13.5" customHeight="1">
      <c r="A38" s="836"/>
      <c r="B38" s="837" t="s">
        <v>385</v>
      </c>
      <c r="C38" s="745">
        <v>2.5</v>
      </c>
      <c r="D38" s="745">
        <v>1067.7</v>
      </c>
      <c r="E38" s="940">
        <v>361</v>
      </c>
      <c r="F38" s="941">
        <v>2487</v>
      </c>
      <c r="G38" s="942">
        <v>490</v>
      </c>
      <c r="H38" s="943">
        <v>4408.2</v>
      </c>
      <c r="I38" s="944">
        <v>0</v>
      </c>
      <c r="J38" s="938">
        <v>719.5</v>
      </c>
      <c r="K38" s="940">
        <v>2448.5</v>
      </c>
      <c r="L38" s="945">
        <v>303</v>
      </c>
      <c r="M38" s="832">
        <v>0</v>
      </c>
      <c r="N38" s="946">
        <v>329.3</v>
      </c>
      <c r="O38" s="947">
        <v>607.9</v>
      </c>
      <c r="P38" s="871">
        <v>0</v>
      </c>
    </row>
    <row r="39" spans="1:16" s="318" customFormat="1" ht="13.5" customHeight="1">
      <c r="A39" s="836"/>
      <c r="B39" s="837" t="s">
        <v>386</v>
      </c>
      <c r="C39" s="745">
        <v>2.5</v>
      </c>
      <c r="D39" s="745">
        <v>1326</v>
      </c>
      <c r="E39" s="940">
        <v>212.5</v>
      </c>
      <c r="F39" s="941">
        <v>2381</v>
      </c>
      <c r="G39" s="942">
        <v>439.9</v>
      </c>
      <c r="H39" s="943">
        <v>4361.8999999999996</v>
      </c>
      <c r="I39" s="944">
        <v>0</v>
      </c>
      <c r="J39" s="938">
        <v>722</v>
      </c>
      <c r="K39" s="940">
        <v>2444.5</v>
      </c>
      <c r="L39" s="945">
        <v>302.3</v>
      </c>
      <c r="M39" s="832">
        <v>0</v>
      </c>
      <c r="N39" s="946">
        <v>284.89999999999998</v>
      </c>
      <c r="O39" s="947">
        <v>608.20000000000005</v>
      </c>
      <c r="P39" s="871">
        <v>0</v>
      </c>
    </row>
    <row r="40" spans="1:16" s="318" customFormat="1" ht="13.5" customHeight="1">
      <c r="A40" s="836"/>
      <c r="B40" s="837" t="s">
        <v>387</v>
      </c>
      <c r="C40" s="745">
        <v>2.5</v>
      </c>
      <c r="D40" s="745">
        <v>1236.9000000000001</v>
      </c>
      <c r="E40" s="940">
        <v>264</v>
      </c>
      <c r="F40" s="941">
        <v>2473.5</v>
      </c>
      <c r="G40" s="942">
        <v>501.3</v>
      </c>
      <c r="H40" s="943">
        <v>4478.2</v>
      </c>
      <c r="I40" s="944">
        <v>0</v>
      </c>
      <c r="J40" s="938">
        <v>712.3</v>
      </c>
      <c r="K40" s="940">
        <v>2787.9</v>
      </c>
      <c r="L40" s="945">
        <v>2</v>
      </c>
      <c r="M40" s="832">
        <v>0</v>
      </c>
      <c r="N40" s="946">
        <v>366</v>
      </c>
      <c r="O40" s="947">
        <v>610</v>
      </c>
      <c r="P40" s="871">
        <v>0</v>
      </c>
    </row>
    <row r="41" spans="1:16" s="318" customFormat="1" ht="13.5" customHeight="1">
      <c r="A41" s="836"/>
      <c r="B41" s="837" t="s">
        <v>388</v>
      </c>
      <c r="C41" s="745">
        <v>2.5</v>
      </c>
      <c r="D41" s="745">
        <v>1543.8</v>
      </c>
      <c r="E41" s="940">
        <v>336.2</v>
      </c>
      <c r="F41" s="941">
        <v>2456.3000000000002</v>
      </c>
      <c r="G41" s="942">
        <v>443.9</v>
      </c>
      <c r="H41" s="943">
        <v>4782.7</v>
      </c>
      <c r="I41" s="944">
        <v>0</v>
      </c>
      <c r="J41" s="938">
        <v>677</v>
      </c>
      <c r="K41" s="940">
        <v>3177.3</v>
      </c>
      <c r="L41" s="945">
        <v>3</v>
      </c>
      <c r="M41" s="832">
        <v>0</v>
      </c>
      <c r="N41" s="946">
        <v>312.3</v>
      </c>
      <c r="O41" s="947">
        <v>613.1</v>
      </c>
      <c r="P41" s="871">
        <v>0</v>
      </c>
    </row>
    <row r="42" spans="1:16" s="318" customFormat="1" ht="13.5" customHeight="1">
      <c r="A42" s="836"/>
      <c r="B42" s="837" t="s">
        <v>389</v>
      </c>
      <c r="C42" s="745">
        <v>2.5</v>
      </c>
      <c r="D42" s="745">
        <v>1586.7</v>
      </c>
      <c r="E42" s="940">
        <v>366</v>
      </c>
      <c r="F42" s="941">
        <v>2604.3000000000002</v>
      </c>
      <c r="G42" s="942">
        <v>432.4</v>
      </c>
      <c r="H42" s="943">
        <v>4991.8999999999996</v>
      </c>
      <c r="I42" s="944">
        <v>0</v>
      </c>
      <c r="J42" s="938">
        <v>681.9</v>
      </c>
      <c r="K42" s="940">
        <v>3367.1</v>
      </c>
      <c r="L42" s="945">
        <v>4.5999999999999996</v>
      </c>
      <c r="M42" s="832">
        <v>0</v>
      </c>
      <c r="N42" s="946">
        <v>324.60000000000002</v>
      </c>
      <c r="O42" s="947">
        <v>613.70000000000005</v>
      </c>
      <c r="P42" s="871">
        <v>0</v>
      </c>
    </row>
    <row r="43" spans="1:16" s="318" customFormat="1" ht="13.5" customHeight="1">
      <c r="A43" s="836"/>
      <c r="B43" s="837" t="s">
        <v>390</v>
      </c>
      <c r="C43" s="745">
        <v>2.5</v>
      </c>
      <c r="D43" s="745">
        <v>1387.8</v>
      </c>
      <c r="E43" s="940">
        <v>340.6</v>
      </c>
      <c r="F43" s="941">
        <v>2713.5</v>
      </c>
      <c r="G43" s="942">
        <v>439.8</v>
      </c>
      <c r="H43" s="943">
        <v>4884.2</v>
      </c>
      <c r="I43" s="944">
        <v>0</v>
      </c>
      <c r="J43" s="938">
        <v>670.3</v>
      </c>
      <c r="K43" s="940">
        <v>3260</v>
      </c>
      <c r="L43" s="945">
        <v>0.4</v>
      </c>
      <c r="M43" s="832">
        <v>0</v>
      </c>
      <c r="N43" s="946">
        <v>336.9</v>
      </c>
      <c r="O43" s="947">
        <v>616.6</v>
      </c>
      <c r="P43" s="871">
        <v>0</v>
      </c>
    </row>
    <row r="44" spans="1:16" ht="12.2" customHeight="1">
      <c r="A44" s="217"/>
      <c r="B44" s="217"/>
      <c r="C44" s="217"/>
      <c r="D44" s="217"/>
      <c r="E44" s="217"/>
      <c r="F44" s="1770"/>
      <c r="G44" s="217"/>
      <c r="H44" s="217" t="s">
        <v>103</v>
      </c>
      <c r="I44" s="217"/>
      <c r="J44" s="217"/>
      <c r="K44" s="217"/>
      <c r="L44" s="217"/>
      <c r="M44" s="217"/>
      <c r="N44" s="217"/>
      <c r="O44" s="215"/>
    </row>
    <row r="45" spans="1:16" ht="12.75" customHeight="1">
      <c r="N45" s="143"/>
      <c r="O45" s="3"/>
    </row>
    <row r="46" spans="1:16" ht="14.25">
      <c r="A46" s="315" t="s">
        <v>395</v>
      </c>
      <c r="B46" s="3"/>
      <c r="C46" s="3"/>
      <c r="D46" s="3"/>
      <c r="E46" s="3"/>
      <c r="F46" s="3"/>
      <c r="G46" s="3"/>
      <c r="H46" s="3"/>
      <c r="I46" s="3"/>
      <c r="J46" s="3"/>
      <c r="K46" s="3"/>
      <c r="L46" s="3"/>
      <c r="M46" s="3"/>
      <c r="N46" s="143"/>
      <c r="O46" s="3"/>
    </row>
    <row r="50" spans="3:16">
      <c r="C50" s="1772"/>
      <c r="D50" s="1772"/>
      <c r="E50" s="1772"/>
      <c r="F50" s="1772"/>
      <c r="G50" s="1772"/>
      <c r="H50" s="1772"/>
      <c r="I50" s="1773"/>
      <c r="J50" s="1772"/>
      <c r="K50" s="1772"/>
      <c r="L50" s="1772"/>
      <c r="M50" s="1772"/>
      <c r="N50" s="1772"/>
      <c r="O50" s="1772"/>
      <c r="P50" s="25"/>
    </row>
  </sheetData>
  <phoneticPr fontId="0" type="noConversion"/>
  <printOptions horizontalCentered="1" verticalCentered="1"/>
  <pageMargins left="0" right="0" top="0" bottom="0" header="0.51181102362204722" footer="0.51181102362204722"/>
  <pageSetup paperSize="9" scale="77" orientation="landscape"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52">
    <pageSetUpPr fitToPage="1"/>
  </sheetPr>
  <dimension ref="A1:AA44"/>
  <sheetViews>
    <sheetView zoomScale="80" zoomScaleNormal="80" workbookViewId="0">
      <selection sqref="A1:XFD1048576"/>
    </sheetView>
  </sheetViews>
  <sheetFormatPr defaultColWidth="9.140625" defaultRowHeight="12.75"/>
  <cols>
    <col min="1" max="2" width="9.7109375" style="444" customWidth="1"/>
    <col min="3" max="16" width="12.85546875" style="444" customWidth="1"/>
    <col min="17" max="17" width="13.7109375" style="444" customWidth="1"/>
    <col min="18" max="18" width="12.85546875" style="444" customWidth="1"/>
    <col min="19" max="16384" width="9.140625" style="444"/>
  </cols>
  <sheetData>
    <row r="1" spans="1:18" ht="18" customHeight="1">
      <c r="A1" s="903" t="s">
        <v>1044</v>
      </c>
      <c r="B1" s="903"/>
      <c r="C1" s="903"/>
      <c r="D1" s="903"/>
      <c r="E1" s="903"/>
      <c r="F1" s="903"/>
      <c r="G1" s="903"/>
      <c r="H1" s="903"/>
      <c r="I1" s="903"/>
      <c r="J1" s="903"/>
      <c r="K1" s="903"/>
      <c r="L1" s="903"/>
      <c r="M1" s="903"/>
      <c r="N1" s="903"/>
      <c r="O1" s="903"/>
      <c r="P1" s="903"/>
      <c r="Q1" s="903"/>
      <c r="R1" s="903"/>
    </row>
    <row r="2" spans="1:18" ht="18" customHeight="1">
      <c r="A2" s="903" t="s">
        <v>1469</v>
      </c>
      <c r="B2" s="903"/>
      <c r="C2" s="903"/>
      <c r="D2" s="903"/>
      <c r="E2" s="903"/>
      <c r="F2" s="903"/>
      <c r="G2" s="903"/>
      <c r="H2" s="903"/>
      <c r="I2" s="903"/>
      <c r="J2" s="903"/>
      <c r="K2" s="903"/>
      <c r="L2" s="903"/>
      <c r="M2" s="903"/>
      <c r="N2" s="903"/>
      <c r="O2" s="903"/>
      <c r="P2" s="903"/>
      <c r="Q2" s="903"/>
      <c r="R2" s="903"/>
    </row>
    <row r="3" spans="1:18" ht="15.95" customHeight="1">
      <c r="A3" s="904" t="s">
        <v>62</v>
      </c>
      <c r="B3" s="485"/>
      <c r="C3" s="485"/>
      <c r="D3" s="485"/>
      <c r="E3" s="485"/>
      <c r="F3" s="485"/>
      <c r="G3" s="485"/>
      <c r="H3" s="485"/>
      <c r="I3" s="485"/>
      <c r="J3" s="485"/>
      <c r="K3" s="485"/>
      <c r="L3" s="485"/>
      <c r="M3" s="485"/>
      <c r="N3" s="485"/>
      <c r="O3" s="485"/>
      <c r="P3" s="485"/>
      <c r="Q3" s="485"/>
      <c r="R3" s="485"/>
    </row>
    <row r="4" spans="1:18" ht="18">
      <c r="A4" s="2049" t="s">
        <v>59</v>
      </c>
      <c r="B4" s="2049"/>
      <c r="C4" s="2049"/>
      <c r="D4" s="2049"/>
      <c r="E4" s="2049"/>
      <c r="F4" s="2049"/>
      <c r="G4" s="2049"/>
      <c r="H4" s="2049"/>
      <c r="I4" s="2049"/>
      <c r="J4" s="2049"/>
      <c r="K4" s="2049"/>
      <c r="L4" s="2049"/>
      <c r="M4" s="2049"/>
      <c r="N4" s="2049"/>
      <c r="O4" s="2049"/>
      <c r="P4" s="2049"/>
      <c r="Q4" s="2049"/>
      <c r="R4" s="2049"/>
    </row>
    <row r="5" spans="1:18" ht="15.95" customHeight="1">
      <c r="A5" s="2050" t="s">
        <v>58</v>
      </c>
      <c r="B5" s="2050"/>
      <c r="C5" s="2050"/>
      <c r="D5" s="2050"/>
      <c r="E5" s="2050"/>
      <c r="F5" s="2050"/>
      <c r="G5" s="2050"/>
      <c r="H5" s="2050"/>
      <c r="I5" s="2050"/>
      <c r="J5" s="2050"/>
      <c r="K5" s="2050"/>
      <c r="L5" s="2050"/>
      <c r="M5" s="2050"/>
      <c r="N5" s="2050"/>
      <c r="O5" s="2050"/>
      <c r="P5" s="2050"/>
      <c r="Q5" s="2050"/>
      <c r="R5" s="2050"/>
    </row>
    <row r="6" spans="1:18" ht="15.95" customHeight="1">
      <c r="A6" s="904"/>
      <c r="B6" s="485"/>
      <c r="C6" s="485"/>
      <c r="D6" s="485"/>
      <c r="E6" s="485"/>
      <c r="F6" s="485"/>
      <c r="G6" s="485"/>
      <c r="H6" s="485"/>
      <c r="I6" s="485"/>
      <c r="J6" s="485"/>
      <c r="K6" s="485"/>
      <c r="L6" s="485"/>
      <c r="M6" s="485"/>
      <c r="N6" s="485"/>
      <c r="O6" s="485"/>
      <c r="P6" s="485"/>
      <c r="Q6" s="485"/>
      <c r="R6" s="485"/>
    </row>
    <row r="7" spans="1:18" s="447" customFormat="1" ht="14.85" customHeight="1">
      <c r="A7" s="2039" t="s">
        <v>864</v>
      </c>
      <c r="B7" s="2037"/>
      <c r="C7" s="446"/>
      <c r="D7" s="446"/>
      <c r="E7" s="446"/>
      <c r="F7" s="446"/>
      <c r="G7" s="446"/>
      <c r="H7" s="446"/>
      <c r="I7" s="446"/>
      <c r="J7" s="446"/>
      <c r="K7" s="446"/>
      <c r="L7" s="446"/>
      <c r="M7" s="446"/>
      <c r="N7" s="446"/>
      <c r="O7" s="446"/>
      <c r="P7" s="446"/>
      <c r="Q7" s="446"/>
      <c r="R7" s="906" t="s">
        <v>865</v>
      </c>
    </row>
    <row r="8" spans="1:18" s="489" customFormat="1" ht="14.45" customHeight="1">
      <c r="A8" s="486"/>
      <c r="B8" s="487"/>
      <c r="C8" s="2040" t="s">
        <v>356</v>
      </c>
      <c r="D8" s="2051"/>
      <c r="E8" s="2051"/>
      <c r="F8" s="2041"/>
      <c r="G8" s="2040" t="s">
        <v>1009</v>
      </c>
      <c r="H8" s="2051"/>
      <c r="I8" s="2051"/>
      <c r="J8" s="2041"/>
      <c r="K8" s="2040" t="s">
        <v>1010</v>
      </c>
      <c r="L8" s="2051"/>
      <c r="M8" s="2051"/>
      <c r="N8" s="2041"/>
      <c r="O8" s="2040" t="s">
        <v>1011</v>
      </c>
      <c r="P8" s="2051"/>
      <c r="Q8" s="2051"/>
      <c r="R8" s="2041"/>
    </row>
    <row r="9" spans="1:18" s="489" customFormat="1" ht="14.25" customHeight="1">
      <c r="A9" s="907"/>
      <c r="B9" s="908"/>
      <c r="C9" s="2031" t="s">
        <v>1012</v>
      </c>
      <c r="D9" s="2046"/>
      <c r="E9" s="2046"/>
      <c r="F9" s="2032"/>
      <c r="G9" s="2031" t="s">
        <v>1013</v>
      </c>
      <c r="H9" s="2046"/>
      <c r="I9" s="2046"/>
      <c r="J9" s="2032"/>
      <c r="K9" s="2031" t="s">
        <v>1014</v>
      </c>
      <c r="L9" s="2046"/>
      <c r="M9" s="2046"/>
      <c r="N9" s="2032"/>
      <c r="O9" s="2031" t="s">
        <v>1015</v>
      </c>
      <c r="P9" s="2046" t="s">
        <v>1015</v>
      </c>
      <c r="Q9" s="2046"/>
      <c r="R9" s="2032"/>
    </row>
    <row r="10" spans="1:18" s="489" customFormat="1" ht="51" customHeight="1">
      <c r="A10" s="907" t="s">
        <v>349</v>
      </c>
      <c r="B10" s="908"/>
      <c r="C10" s="2047" t="s">
        <v>1016</v>
      </c>
      <c r="D10" s="2048"/>
      <c r="E10" s="2047" t="s">
        <v>1017</v>
      </c>
      <c r="F10" s="2048"/>
      <c r="G10" s="2047" t="s">
        <v>1018</v>
      </c>
      <c r="H10" s="2048"/>
      <c r="I10" s="2047" t="s">
        <v>1019</v>
      </c>
      <c r="J10" s="2048"/>
      <c r="K10" s="2047" t="s">
        <v>1597</v>
      </c>
      <c r="L10" s="2048"/>
      <c r="M10" s="2047" t="s">
        <v>1596</v>
      </c>
      <c r="N10" s="2048"/>
      <c r="O10" s="2047" t="s">
        <v>1021</v>
      </c>
      <c r="P10" s="2048"/>
      <c r="Q10" s="2047" t="s">
        <v>1022</v>
      </c>
      <c r="R10" s="2048"/>
    </row>
    <row r="11" spans="1:18" s="503" customFormat="1" ht="31.5" customHeight="1">
      <c r="A11" s="909" t="s">
        <v>357</v>
      </c>
      <c r="B11" s="910"/>
      <c r="C11" s="2042" t="s">
        <v>1023</v>
      </c>
      <c r="D11" s="2043"/>
      <c r="E11" s="2042" t="s">
        <v>1024</v>
      </c>
      <c r="F11" s="2043"/>
      <c r="G11" s="2042" t="s">
        <v>1025</v>
      </c>
      <c r="H11" s="2043"/>
      <c r="I11" s="2042" t="s">
        <v>1026</v>
      </c>
      <c r="J11" s="2043"/>
      <c r="K11" s="2042" t="s">
        <v>1027</v>
      </c>
      <c r="L11" s="2043"/>
      <c r="M11" s="2042" t="s">
        <v>1028</v>
      </c>
      <c r="N11" s="2043"/>
      <c r="O11" s="2044" t="s">
        <v>1029</v>
      </c>
      <c r="P11" s="2045"/>
      <c r="Q11" s="2044" t="s">
        <v>1030</v>
      </c>
      <c r="R11" s="2045"/>
    </row>
    <row r="12" spans="1:18" s="503" customFormat="1" ht="15.75">
      <c r="A12" s="909"/>
      <c r="B12" s="910"/>
      <c r="C12" s="494" t="s">
        <v>1039</v>
      </c>
      <c r="D12" s="495" t="s">
        <v>1040</v>
      </c>
      <c r="E12" s="494" t="s">
        <v>1039</v>
      </c>
      <c r="F12" s="495" t="s">
        <v>1040</v>
      </c>
      <c r="G12" s="494" t="s">
        <v>1039</v>
      </c>
      <c r="H12" s="495" t="s">
        <v>1040</v>
      </c>
      <c r="I12" s="494" t="s">
        <v>1039</v>
      </c>
      <c r="J12" s="495" t="s">
        <v>1040</v>
      </c>
      <c r="K12" s="494" t="s">
        <v>1039</v>
      </c>
      <c r="L12" s="495" t="s">
        <v>1040</v>
      </c>
      <c r="M12" s="494" t="s">
        <v>1039</v>
      </c>
      <c r="N12" s="495" t="s">
        <v>1040</v>
      </c>
      <c r="O12" s="494" t="s">
        <v>1039</v>
      </c>
      <c r="P12" s="495" t="s">
        <v>1040</v>
      </c>
      <c r="Q12" s="494" t="s">
        <v>1039</v>
      </c>
      <c r="R12" s="495" t="s">
        <v>1040</v>
      </c>
    </row>
    <row r="13" spans="1:18" s="503" customFormat="1" ht="15">
      <c r="A13" s="497"/>
      <c r="B13" s="498"/>
      <c r="C13" s="536" t="s">
        <v>458</v>
      </c>
      <c r="D13" s="537" t="s">
        <v>1041</v>
      </c>
      <c r="E13" s="536" t="s">
        <v>458</v>
      </c>
      <c r="F13" s="537" t="s">
        <v>1041</v>
      </c>
      <c r="G13" s="536" t="s">
        <v>458</v>
      </c>
      <c r="H13" s="537" t="s">
        <v>1041</v>
      </c>
      <c r="I13" s="536" t="s">
        <v>458</v>
      </c>
      <c r="J13" s="537" t="s">
        <v>1041</v>
      </c>
      <c r="K13" s="536" t="s">
        <v>458</v>
      </c>
      <c r="L13" s="537" t="s">
        <v>1041</v>
      </c>
      <c r="M13" s="536" t="s">
        <v>458</v>
      </c>
      <c r="N13" s="537" t="s">
        <v>1041</v>
      </c>
      <c r="O13" s="536" t="s">
        <v>458</v>
      </c>
      <c r="P13" s="537" t="s">
        <v>1041</v>
      </c>
      <c r="Q13" s="536" t="s">
        <v>458</v>
      </c>
      <c r="R13" s="537" t="s">
        <v>1041</v>
      </c>
    </row>
    <row r="14" spans="1:18" s="489" customFormat="1" ht="21" customHeight="1">
      <c r="A14" s="912">
        <v>2012</v>
      </c>
      <c r="B14" s="516"/>
      <c r="C14" s="913">
        <v>18.476896227204254</v>
      </c>
      <c r="D14" s="913">
        <v>9.3895116197560444</v>
      </c>
      <c r="E14" s="913">
        <v>15.389636402823747</v>
      </c>
      <c r="F14" s="913">
        <v>7.7376543111238689</v>
      </c>
      <c r="G14" s="913">
        <v>15.045031220303612</v>
      </c>
      <c r="H14" s="913">
        <v>6.2329378654993715</v>
      </c>
      <c r="I14" s="913">
        <v>40.04469800948354</v>
      </c>
      <c r="J14" s="913">
        <v>52.798528512989598</v>
      </c>
      <c r="K14" s="913">
        <v>-0.31626270084428071</v>
      </c>
      <c r="L14" s="913">
        <v>0.34784802010230981</v>
      </c>
      <c r="M14" s="913">
        <v>-2.745381450156859</v>
      </c>
      <c r="N14" s="913">
        <v>7.1209050207434066</v>
      </c>
      <c r="O14" s="913">
        <v>11.809892507694892</v>
      </c>
      <c r="P14" s="913">
        <v>23.07527557895413</v>
      </c>
      <c r="Q14" s="913">
        <v>78.740656119931458</v>
      </c>
      <c r="R14" s="913">
        <v>69.787805783792393</v>
      </c>
    </row>
    <row r="15" spans="1:18" s="489" customFormat="1" ht="15.95" customHeight="1">
      <c r="A15" s="912">
        <v>2013</v>
      </c>
      <c r="B15" s="516"/>
      <c r="C15" s="913">
        <v>17.280177757431101</v>
      </c>
      <c r="D15" s="913">
        <v>25.801272498853006</v>
      </c>
      <c r="E15" s="913">
        <v>14.806426854848793</v>
      </c>
      <c r="F15" s="913">
        <v>24.832794056964151</v>
      </c>
      <c r="G15" s="913">
        <v>12.142052766270686</v>
      </c>
      <c r="H15" s="913">
        <v>5.1874528820653039</v>
      </c>
      <c r="I15" s="913">
        <v>41.509205112303263</v>
      </c>
      <c r="J15" s="913">
        <v>73.430113945622026</v>
      </c>
      <c r="K15" s="913">
        <v>4.5510564107580649E-2</v>
      </c>
      <c r="L15" s="913">
        <v>0.82329987702564578</v>
      </c>
      <c r="M15" s="913">
        <v>0.42601950883255901</v>
      </c>
      <c r="N15" s="913">
        <v>5.1310515893713076</v>
      </c>
      <c r="O15" s="913">
        <v>13.169288461833817</v>
      </c>
      <c r="P15" s="913">
        <v>23.409396371582723</v>
      </c>
      <c r="Q15" s="913">
        <v>77.230259574746029</v>
      </c>
      <c r="R15" s="913">
        <v>67.190319033236875</v>
      </c>
    </row>
    <row r="16" spans="1:18" s="489" customFormat="1" ht="15.95" customHeight="1">
      <c r="A16" s="912">
        <v>2014</v>
      </c>
      <c r="B16" s="516"/>
      <c r="C16" s="913">
        <v>16.90911805053225</v>
      </c>
      <c r="D16" s="913">
        <v>23.957469906856282</v>
      </c>
      <c r="E16" s="913">
        <v>14.566289804373156</v>
      </c>
      <c r="F16" s="913">
        <v>22.933939511535762</v>
      </c>
      <c r="G16" s="913">
        <v>12.526106188652911</v>
      </c>
      <c r="H16" s="913">
        <v>4.6021220732897588</v>
      </c>
      <c r="I16" s="913">
        <v>39.172041508547181</v>
      </c>
      <c r="J16" s="913">
        <v>75.324314841506322</v>
      </c>
      <c r="K16" s="913">
        <v>0.45708580274439869</v>
      </c>
      <c r="L16" s="913">
        <v>0.47735312216613163</v>
      </c>
      <c r="M16" s="913">
        <v>4.6897803284536854</v>
      </c>
      <c r="N16" s="913">
        <v>3.2260962536527389</v>
      </c>
      <c r="O16" s="913">
        <v>13.330559547715964</v>
      </c>
      <c r="P16" s="913">
        <v>22.17619354053441</v>
      </c>
      <c r="Q16" s="913">
        <v>79.862339808354946</v>
      </c>
      <c r="R16" s="913">
        <v>65.572940396564348</v>
      </c>
    </row>
    <row r="17" spans="1:27" s="489" customFormat="1" ht="15.95" customHeight="1">
      <c r="A17" s="912">
        <v>2015</v>
      </c>
      <c r="B17" s="516"/>
      <c r="C17" s="913">
        <v>15.866674999204399</v>
      </c>
      <c r="D17" s="913">
        <v>20.653148923608512</v>
      </c>
      <c r="E17" s="913">
        <v>13.688763867893289</v>
      </c>
      <c r="F17" s="913">
        <v>20.124081212441915</v>
      </c>
      <c r="G17" s="913">
        <v>11.998646386462864</v>
      </c>
      <c r="H17" s="913">
        <v>4.6153306132940806</v>
      </c>
      <c r="I17" s="913">
        <v>39.571990435885354</v>
      </c>
      <c r="J17" s="913">
        <v>81.197252147161763</v>
      </c>
      <c r="K17" s="913">
        <v>0.18822912640583137</v>
      </c>
      <c r="L17" s="913">
        <v>-0.50760509587381952</v>
      </c>
      <c r="M17" s="913">
        <v>1.4393591464685849</v>
      </c>
      <c r="N17" s="913">
        <v>-3.3881915176292567</v>
      </c>
      <c r="O17" s="913">
        <v>9.9088814254713213</v>
      </c>
      <c r="P17" s="913">
        <v>20.794402618314141</v>
      </c>
      <c r="Q17" s="913">
        <v>77.996852868137296</v>
      </c>
      <c r="R17" s="913">
        <v>61.764121864178712</v>
      </c>
    </row>
    <row r="18" spans="1:27" s="489" customFormat="1" ht="15.95" customHeight="1">
      <c r="A18" s="912">
        <v>2016</v>
      </c>
      <c r="B18" s="516"/>
      <c r="C18" s="913">
        <v>17.235010613901544</v>
      </c>
      <c r="D18" s="913">
        <v>19.195597694432092</v>
      </c>
      <c r="E18" s="913">
        <v>15.200791663737846</v>
      </c>
      <c r="F18" s="913">
        <v>18.573701670315472</v>
      </c>
      <c r="G18" s="913">
        <v>11.421567325948594</v>
      </c>
      <c r="H18" s="913">
        <v>3.6854713826939078</v>
      </c>
      <c r="I18" s="913">
        <v>40.088893374435472</v>
      </c>
      <c r="J18" s="913">
        <v>81.42067251375633</v>
      </c>
      <c r="K18" s="913">
        <v>0.39021737603055284</v>
      </c>
      <c r="L18" s="913">
        <v>1.0753047579929509</v>
      </c>
      <c r="M18" s="913">
        <v>3.2030190190818222</v>
      </c>
      <c r="N18" s="913">
        <v>7.2424147601870752</v>
      </c>
      <c r="O18" s="913">
        <v>13.63983692123395</v>
      </c>
      <c r="P18" s="913">
        <v>17.702170846722652</v>
      </c>
      <c r="Q18" s="913">
        <v>78.655391286876878</v>
      </c>
      <c r="R18" s="913">
        <v>59.486552984480824</v>
      </c>
    </row>
    <row r="19" spans="1:27" s="489" customFormat="1" ht="15.95" customHeight="1">
      <c r="A19" s="912">
        <v>2017</v>
      </c>
      <c r="B19" s="516"/>
      <c r="C19" s="913">
        <v>18.597231289337422</v>
      </c>
      <c r="D19" s="913">
        <v>18.256519584134733</v>
      </c>
      <c r="E19" s="913">
        <v>15.489628314855583</v>
      </c>
      <c r="F19" s="913">
        <v>17.665646107729323</v>
      </c>
      <c r="G19" s="913">
        <v>10.001790659536855</v>
      </c>
      <c r="H19" s="913">
        <v>2.5504962755369753</v>
      </c>
      <c r="I19" s="913">
        <v>35.892064303069681</v>
      </c>
      <c r="J19" s="913">
        <v>86.467674417408233</v>
      </c>
      <c r="K19" s="913">
        <v>0.60140260754106067</v>
      </c>
      <c r="L19" s="913">
        <v>0.9041736033411083</v>
      </c>
      <c r="M19" s="913">
        <v>6.1433541797606832</v>
      </c>
      <c r="N19" s="913">
        <v>6.2411490755842713</v>
      </c>
      <c r="O19" s="913">
        <v>11.984584750580849</v>
      </c>
      <c r="P19" s="913">
        <v>22.386654156278023</v>
      </c>
      <c r="Q19" s="913">
        <v>89.757001255076247</v>
      </c>
      <c r="R19" s="913">
        <v>60.439351421679909</v>
      </c>
    </row>
    <row r="20" spans="1:27" s="489" customFormat="1" ht="16.5" customHeight="1">
      <c r="A20" s="912">
        <v>2018</v>
      </c>
      <c r="B20" s="921"/>
      <c r="C20" s="913">
        <v>17.820521748592487</v>
      </c>
      <c r="D20" s="913">
        <v>17.912539877450765</v>
      </c>
      <c r="E20" s="913">
        <v>14.894230734552643</v>
      </c>
      <c r="F20" s="913">
        <v>16.875409007939091</v>
      </c>
      <c r="G20" s="913">
        <v>9.4648173983528459</v>
      </c>
      <c r="H20" s="913">
        <v>1.3227958000890094</v>
      </c>
      <c r="I20" s="913">
        <v>39.393036203526087</v>
      </c>
      <c r="J20" s="913">
        <v>79.569502273446403</v>
      </c>
      <c r="K20" s="913">
        <v>0.58109528168399305</v>
      </c>
      <c r="L20" s="913">
        <v>0.93238599218401996</v>
      </c>
      <c r="M20" s="913">
        <v>6.6578710751986501</v>
      </c>
      <c r="N20" s="913">
        <v>6.8950305444323128</v>
      </c>
      <c r="O20" s="913">
        <v>14.056915885673401</v>
      </c>
      <c r="P20" s="913">
        <v>12.639113874506464</v>
      </c>
      <c r="Q20" s="913">
        <v>94.753776689689857</v>
      </c>
      <c r="R20" s="913">
        <v>75.077777735309525</v>
      </c>
      <c r="S20" s="919"/>
      <c r="T20" s="920"/>
      <c r="U20" s="920"/>
      <c r="V20" s="920"/>
      <c r="W20" s="920"/>
      <c r="X20" s="920"/>
      <c r="Y20" s="920"/>
      <c r="Z20" s="920"/>
      <c r="AA20" s="920"/>
    </row>
    <row r="21" spans="1:27" s="489" customFormat="1" ht="16.5" customHeight="1">
      <c r="A21" s="912">
        <v>2019</v>
      </c>
      <c r="B21" s="921"/>
      <c r="C21" s="913">
        <v>18.3</v>
      </c>
      <c r="D21" s="913">
        <v>18.2</v>
      </c>
      <c r="E21" s="913">
        <v>15.7</v>
      </c>
      <c r="F21" s="913">
        <v>17.100000000000001</v>
      </c>
      <c r="G21" s="913">
        <v>10.4</v>
      </c>
      <c r="H21" s="913">
        <v>1.1000000000000001</v>
      </c>
      <c r="I21" s="913">
        <v>36.700000000000003</v>
      </c>
      <c r="J21" s="913">
        <v>93.8</v>
      </c>
      <c r="K21" s="913">
        <v>0.4</v>
      </c>
      <c r="L21" s="913">
        <v>0.7</v>
      </c>
      <c r="M21" s="913">
        <v>4.7</v>
      </c>
      <c r="N21" s="913">
        <v>6.4</v>
      </c>
      <c r="O21" s="913">
        <v>17.5</v>
      </c>
      <c r="P21" s="913">
        <v>17.899999999999999</v>
      </c>
      <c r="Q21" s="913">
        <v>92.5</v>
      </c>
      <c r="R21" s="913">
        <v>69.900000000000006</v>
      </c>
      <c r="S21" s="919"/>
      <c r="T21" s="920"/>
      <c r="U21" s="920"/>
      <c r="V21" s="920"/>
      <c r="W21" s="920"/>
      <c r="X21" s="920"/>
      <c r="Y21" s="920"/>
      <c r="Z21" s="920"/>
      <c r="AA21" s="920"/>
    </row>
    <row r="22" spans="1:27" s="489" customFormat="1" ht="16.5" customHeight="1">
      <c r="A22" s="912">
        <v>2020</v>
      </c>
      <c r="B22" s="921"/>
      <c r="C22" s="913">
        <v>20.3</v>
      </c>
      <c r="D22" s="913">
        <v>16.399999999999999</v>
      </c>
      <c r="E22" s="913">
        <v>17.899999999999999</v>
      </c>
      <c r="F22" s="913">
        <v>15</v>
      </c>
      <c r="G22" s="913">
        <v>6.5</v>
      </c>
      <c r="H22" s="913">
        <v>1.6</v>
      </c>
      <c r="I22" s="913">
        <v>42.9</v>
      </c>
      <c r="J22" s="913">
        <v>87.6</v>
      </c>
      <c r="K22" s="913">
        <v>0.2</v>
      </c>
      <c r="L22" s="913">
        <v>0.3</v>
      </c>
      <c r="M22" s="913">
        <v>2.1</v>
      </c>
      <c r="N22" s="913">
        <v>3.1</v>
      </c>
      <c r="O22" s="913">
        <v>17.8</v>
      </c>
      <c r="P22" s="913">
        <v>14.6</v>
      </c>
      <c r="Q22" s="913">
        <v>79.7</v>
      </c>
      <c r="R22" s="913">
        <v>63.2</v>
      </c>
      <c r="S22" s="919"/>
      <c r="T22" s="920"/>
      <c r="U22" s="920"/>
      <c r="V22" s="920"/>
      <c r="W22" s="920"/>
      <c r="X22" s="920"/>
      <c r="Y22" s="920"/>
      <c r="Z22" s="920"/>
      <c r="AA22" s="920"/>
    </row>
    <row r="23" spans="1:27" s="489" customFormat="1" ht="16.5" customHeight="1">
      <c r="A23" s="917">
        <v>2021</v>
      </c>
      <c r="B23" s="918"/>
      <c r="C23" s="925">
        <v>21.7</v>
      </c>
      <c r="D23" s="925">
        <v>15.8</v>
      </c>
      <c r="E23" s="925">
        <v>19.899999999999999</v>
      </c>
      <c r="F23" s="925">
        <v>14.4</v>
      </c>
      <c r="G23" s="925">
        <v>5</v>
      </c>
      <c r="H23" s="925">
        <v>0.7</v>
      </c>
      <c r="I23" s="925">
        <v>56.4</v>
      </c>
      <c r="J23" s="925">
        <v>92</v>
      </c>
      <c r="K23" s="925">
        <v>0.6</v>
      </c>
      <c r="L23" s="925">
        <v>0.8</v>
      </c>
      <c r="M23" s="925">
        <v>7.3</v>
      </c>
      <c r="N23" s="925">
        <v>10</v>
      </c>
      <c r="O23" s="925">
        <v>19.5</v>
      </c>
      <c r="P23" s="925">
        <v>18</v>
      </c>
      <c r="Q23" s="925">
        <v>73.3</v>
      </c>
      <c r="R23" s="925">
        <v>63</v>
      </c>
      <c r="S23" s="919"/>
      <c r="T23" s="920"/>
      <c r="U23" s="920"/>
      <c r="V23" s="920"/>
      <c r="W23" s="920"/>
      <c r="X23" s="920"/>
      <c r="Y23" s="920"/>
      <c r="Z23" s="920"/>
      <c r="AA23" s="920"/>
    </row>
    <row r="24" spans="1:27" s="489" customFormat="1" ht="21" customHeight="1">
      <c r="A24" s="912">
        <v>2018</v>
      </c>
      <c r="B24" s="921" t="s">
        <v>213</v>
      </c>
      <c r="C24" s="913">
        <v>18.238887848634061</v>
      </c>
      <c r="D24" s="913">
        <v>20.017414944063997</v>
      </c>
      <c r="E24" s="913">
        <v>15.293773293359239</v>
      </c>
      <c r="F24" s="913">
        <v>18.860057170809359</v>
      </c>
      <c r="G24" s="913">
        <v>8.8680200302850878</v>
      </c>
      <c r="H24" s="913">
        <v>1.6915250592088031</v>
      </c>
      <c r="I24" s="913">
        <v>44.350991991494148</v>
      </c>
      <c r="J24" s="913">
        <v>92.511360636178992</v>
      </c>
      <c r="K24" s="913">
        <v>0.40419462503841913</v>
      </c>
      <c r="L24" s="913">
        <v>0.84444730038413884</v>
      </c>
      <c r="M24" s="913">
        <v>3.5231391108483736</v>
      </c>
      <c r="N24" s="913">
        <v>5.5796725229515278</v>
      </c>
      <c r="O24" s="913">
        <v>13.888152979720383</v>
      </c>
      <c r="P24" s="913">
        <v>14.860718199950115</v>
      </c>
      <c r="Q24" s="913">
        <v>97.932092158049642</v>
      </c>
      <c r="R24" s="913">
        <v>80.46922784238707</v>
      </c>
      <c r="S24" s="920"/>
      <c r="T24" s="920"/>
      <c r="U24" s="920"/>
      <c r="V24" s="920"/>
      <c r="W24" s="920"/>
      <c r="X24" s="920"/>
      <c r="Y24" s="920"/>
      <c r="Z24" s="920"/>
      <c r="AA24" s="920"/>
    </row>
    <row r="25" spans="1:27" s="489" customFormat="1" ht="16.149999999999999" customHeight="1">
      <c r="A25" s="912"/>
      <c r="B25" s="921" t="s">
        <v>214</v>
      </c>
      <c r="C25" s="913">
        <v>17.820521748592487</v>
      </c>
      <c r="D25" s="913">
        <v>17.912539877450765</v>
      </c>
      <c r="E25" s="913">
        <v>14.894230734552643</v>
      </c>
      <c r="F25" s="913">
        <v>16.875409007939091</v>
      </c>
      <c r="G25" s="913">
        <v>9.4648173983528459</v>
      </c>
      <c r="H25" s="913">
        <v>1.3227958000890094</v>
      </c>
      <c r="I25" s="913">
        <v>39.393036203526087</v>
      </c>
      <c r="J25" s="913">
        <v>79.569502273446403</v>
      </c>
      <c r="K25" s="913">
        <v>0.58109528168399305</v>
      </c>
      <c r="L25" s="913">
        <v>0.93238599218401996</v>
      </c>
      <c r="M25" s="913">
        <v>6.6578710751986501</v>
      </c>
      <c r="N25" s="913">
        <v>6.8950305444323128</v>
      </c>
      <c r="O25" s="913">
        <v>14.056915885673401</v>
      </c>
      <c r="P25" s="913">
        <v>12.639113874506464</v>
      </c>
      <c r="Q25" s="913">
        <v>94.753776689689857</v>
      </c>
      <c r="R25" s="913">
        <v>75.077777735309525</v>
      </c>
      <c r="S25" s="919"/>
      <c r="T25" s="920"/>
      <c r="U25" s="920"/>
      <c r="V25" s="920"/>
      <c r="W25" s="920"/>
      <c r="X25" s="920"/>
      <c r="Y25" s="920"/>
      <c r="Z25" s="920"/>
      <c r="AA25" s="920"/>
    </row>
    <row r="26" spans="1:27" s="920" customFormat="1" ht="21.2" customHeight="1">
      <c r="A26" s="922">
        <v>2019</v>
      </c>
      <c r="B26" s="923" t="s">
        <v>211</v>
      </c>
      <c r="C26" s="913">
        <v>16.96530928675697</v>
      </c>
      <c r="D26" s="913">
        <v>18.5</v>
      </c>
      <c r="E26" s="913">
        <v>14.080328690163931</v>
      </c>
      <c r="F26" s="913">
        <v>17.399999999999999</v>
      </c>
      <c r="G26" s="913">
        <v>9.923399589009481</v>
      </c>
      <c r="H26" s="913">
        <v>1.155727060415862</v>
      </c>
      <c r="I26" s="913">
        <v>37.823884361519589</v>
      </c>
      <c r="J26" s="913">
        <v>90.4</v>
      </c>
      <c r="K26" s="913">
        <v>0.14977723960874034</v>
      </c>
      <c r="L26" s="913">
        <v>0.2</v>
      </c>
      <c r="M26" s="913">
        <v>1.8506991799498915</v>
      </c>
      <c r="N26" s="913">
        <v>1.2</v>
      </c>
      <c r="O26" s="913">
        <v>16.473839775166205</v>
      </c>
      <c r="P26" s="913">
        <v>14.5</v>
      </c>
      <c r="Q26" s="913">
        <v>100.6810267902821</v>
      </c>
      <c r="R26" s="913">
        <v>66.7</v>
      </c>
    </row>
    <row r="27" spans="1:27" s="920" customFormat="1" ht="16.5" customHeight="1">
      <c r="A27" s="922"/>
      <c r="B27" s="923" t="s">
        <v>212</v>
      </c>
      <c r="C27" s="913">
        <v>17.296391875571132</v>
      </c>
      <c r="D27" s="913">
        <v>18.7</v>
      </c>
      <c r="E27" s="913">
        <v>14.530389585078558</v>
      </c>
      <c r="F27" s="913">
        <v>17.600000000000001</v>
      </c>
      <c r="G27" s="913">
        <v>9.5474528551502544</v>
      </c>
      <c r="H27" s="913">
        <v>1.0717622709610792</v>
      </c>
      <c r="I27" s="913">
        <v>38.023645680986526</v>
      </c>
      <c r="J27" s="913">
        <v>91.7</v>
      </c>
      <c r="K27" s="913">
        <v>0.33129473086215494</v>
      </c>
      <c r="L27" s="913">
        <v>0.35769495587821343</v>
      </c>
      <c r="M27" s="913">
        <v>3.9293150153259813</v>
      </c>
      <c r="N27" s="913">
        <v>3</v>
      </c>
      <c r="O27" s="913">
        <v>17.697574685838418</v>
      </c>
      <c r="P27" s="913">
        <v>17.399999999999999</v>
      </c>
      <c r="Q27" s="913">
        <v>95.902161025843199</v>
      </c>
      <c r="R27" s="913">
        <v>68.7</v>
      </c>
    </row>
    <row r="28" spans="1:27" s="920" customFormat="1" ht="16.5" customHeight="1">
      <c r="A28" s="922"/>
      <c r="B28" s="937" t="s">
        <v>213</v>
      </c>
      <c r="C28" s="913">
        <v>18.530626897325003</v>
      </c>
      <c r="D28" s="913">
        <v>18.5</v>
      </c>
      <c r="E28" s="913">
        <v>15.808097572580879</v>
      </c>
      <c r="F28" s="913">
        <v>17.399999999999999</v>
      </c>
      <c r="G28" s="913">
        <v>9.6630990412755171</v>
      </c>
      <c r="H28" s="913">
        <v>1.2320223226195577</v>
      </c>
      <c r="I28" s="913">
        <v>36.799999999999997</v>
      </c>
      <c r="J28" s="913">
        <v>84.6</v>
      </c>
      <c r="K28" s="913">
        <v>0.48591492517740698</v>
      </c>
      <c r="L28" s="913">
        <v>0.69218237695241214</v>
      </c>
      <c r="M28" s="913">
        <v>5.4210352163032418</v>
      </c>
      <c r="N28" s="913">
        <v>5.7</v>
      </c>
      <c r="O28" s="913">
        <v>16.509431083642554</v>
      </c>
      <c r="P28" s="913">
        <v>17.399999999999999</v>
      </c>
      <c r="Q28" s="913">
        <v>95.1</v>
      </c>
      <c r="R28" s="913">
        <v>71.599999999999994</v>
      </c>
    </row>
    <row r="29" spans="1:27" s="920" customFormat="1" ht="16.5" customHeight="1">
      <c r="A29" s="922"/>
      <c r="B29" s="937" t="s">
        <v>214</v>
      </c>
      <c r="C29" s="913">
        <v>18.3</v>
      </c>
      <c r="D29" s="913">
        <v>18.2</v>
      </c>
      <c r="E29" s="913">
        <v>15.7</v>
      </c>
      <c r="F29" s="913">
        <v>17.100000000000001</v>
      </c>
      <c r="G29" s="913">
        <v>10.4</v>
      </c>
      <c r="H29" s="913">
        <v>1.1000000000000001</v>
      </c>
      <c r="I29" s="913">
        <v>36.700000000000003</v>
      </c>
      <c r="J29" s="913">
        <v>93.8</v>
      </c>
      <c r="K29" s="913">
        <v>0.4</v>
      </c>
      <c r="L29" s="913">
        <v>0.7</v>
      </c>
      <c r="M29" s="913">
        <v>4.7</v>
      </c>
      <c r="N29" s="913">
        <v>6.4</v>
      </c>
      <c r="O29" s="913">
        <v>17.5</v>
      </c>
      <c r="P29" s="913">
        <v>17.899999999999999</v>
      </c>
      <c r="Q29" s="913">
        <v>92.5</v>
      </c>
      <c r="R29" s="913">
        <v>69.900000000000006</v>
      </c>
    </row>
    <row r="30" spans="1:27" s="920" customFormat="1" ht="21.2" customHeight="1">
      <c r="A30" s="922">
        <v>2020</v>
      </c>
      <c r="B30" s="923" t="s">
        <v>211</v>
      </c>
      <c r="C30" s="913">
        <v>18.5</v>
      </c>
      <c r="D30" s="913">
        <v>17.899999999999999</v>
      </c>
      <c r="E30" s="913">
        <v>15.9</v>
      </c>
      <c r="F30" s="913">
        <v>16.7</v>
      </c>
      <c r="G30" s="913">
        <v>8.5</v>
      </c>
      <c r="H30" s="913">
        <v>1.4</v>
      </c>
      <c r="I30" s="913">
        <v>40.799999999999997</v>
      </c>
      <c r="J30" s="913">
        <v>75.099999999999994</v>
      </c>
      <c r="K30" s="913">
        <v>0.1</v>
      </c>
      <c r="L30" s="913">
        <v>-0.2</v>
      </c>
      <c r="M30" s="913">
        <v>1.1000000000000001</v>
      </c>
      <c r="N30" s="913">
        <v>-1.9</v>
      </c>
      <c r="O30" s="913">
        <v>18.5</v>
      </c>
      <c r="P30" s="913">
        <v>18.600000000000001</v>
      </c>
      <c r="Q30" s="913">
        <v>82.7</v>
      </c>
      <c r="R30" s="913">
        <v>68.900000000000006</v>
      </c>
    </row>
    <row r="31" spans="1:27" s="920" customFormat="1" ht="16.5" customHeight="1">
      <c r="A31" s="922"/>
      <c r="B31" s="923" t="s">
        <v>212</v>
      </c>
      <c r="C31" s="913">
        <v>20.6</v>
      </c>
      <c r="D31" s="913">
        <v>17.600000000000001</v>
      </c>
      <c r="E31" s="913">
        <v>17.8</v>
      </c>
      <c r="F31" s="913">
        <v>16.2</v>
      </c>
      <c r="G31" s="913">
        <v>7.5</v>
      </c>
      <c r="H31" s="913">
        <v>1.4</v>
      </c>
      <c r="I31" s="913">
        <v>40.700000000000003</v>
      </c>
      <c r="J31" s="913">
        <v>78.599999999999994</v>
      </c>
      <c r="K31" s="913">
        <v>0.2</v>
      </c>
      <c r="L31" s="913">
        <v>0</v>
      </c>
      <c r="M31" s="913">
        <v>2.1</v>
      </c>
      <c r="N31" s="913">
        <v>-0.5</v>
      </c>
      <c r="O31" s="913">
        <v>17.3</v>
      </c>
      <c r="P31" s="913">
        <v>16.5</v>
      </c>
      <c r="Q31" s="913">
        <v>79.099999999999994</v>
      </c>
      <c r="R31" s="913">
        <v>65.599999999999994</v>
      </c>
    </row>
    <row r="32" spans="1:27" s="920" customFormat="1" ht="16.5" customHeight="1">
      <c r="A32" s="922"/>
      <c r="B32" s="923" t="s">
        <v>213</v>
      </c>
      <c r="C32" s="913">
        <v>20.8</v>
      </c>
      <c r="D32" s="913">
        <v>17</v>
      </c>
      <c r="E32" s="913">
        <v>18.2</v>
      </c>
      <c r="F32" s="913">
        <v>15.5</v>
      </c>
      <c r="G32" s="913">
        <v>7.1</v>
      </c>
      <c r="H32" s="913">
        <v>1.7</v>
      </c>
      <c r="I32" s="913">
        <v>44.4</v>
      </c>
      <c r="J32" s="913">
        <v>72.599999999999994</v>
      </c>
      <c r="K32" s="913">
        <v>0.2</v>
      </c>
      <c r="L32" s="913">
        <v>0.2</v>
      </c>
      <c r="M32" s="913">
        <v>2.6</v>
      </c>
      <c r="N32" s="913">
        <v>2.4</v>
      </c>
      <c r="O32" s="913">
        <v>16.399999999999999</v>
      </c>
      <c r="P32" s="913">
        <v>14.7</v>
      </c>
      <c r="Q32" s="913">
        <v>80.599999999999994</v>
      </c>
      <c r="R32" s="913">
        <v>65.099999999999994</v>
      </c>
    </row>
    <row r="33" spans="1:18" s="920" customFormat="1" ht="16.5" customHeight="1">
      <c r="A33" s="922"/>
      <c r="B33" s="923" t="s">
        <v>214</v>
      </c>
      <c r="C33" s="913">
        <v>20.3</v>
      </c>
      <c r="D33" s="913">
        <v>16.399999999999999</v>
      </c>
      <c r="E33" s="913">
        <v>17.899999999999999</v>
      </c>
      <c r="F33" s="913">
        <v>15</v>
      </c>
      <c r="G33" s="913">
        <v>6.5</v>
      </c>
      <c r="H33" s="913">
        <v>1.6</v>
      </c>
      <c r="I33" s="913">
        <v>42.9</v>
      </c>
      <c r="J33" s="913">
        <v>87.6</v>
      </c>
      <c r="K33" s="913">
        <v>0.2</v>
      </c>
      <c r="L33" s="913">
        <v>0.3</v>
      </c>
      <c r="M33" s="913">
        <v>2.1</v>
      </c>
      <c r="N33" s="913">
        <v>3.1</v>
      </c>
      <c r="O33" s="913">
        <v>17.8</v>
      </c>
      <c r="P33" s="913">
        <v>14.6</v>
      </c>
      <c r="Q33" s="913">
        <v>79.7</v>
      </c>
      <c r="R33" s="913">
        <v>63.2</v>
      </c>
    </row>
    <row r="34" spans="1:18" s="920" customFormat="1" ht="21.2" customHeight="1">
      <c r="A34" s="922">
        <v>2021</v>
      </c>
      <c r="B34" s="923" t="s">
        <v>211</v>
      </c>
      <c r="C34" s="913">
        <v>20</v>
      </c>
      <c r="D34" s="913">
        <v>16.2</v>
      </c>
      <c r="E34" s="913">
        <v>17.899999999999999</v>
      </c>
      <c r="F34" s="913">
        <v>14.9</v>
      </c>
      <c r="G34" s="913">
        <v>6</v>
      </c>
      <c r="H34" s="913">
        <v>1.8</v>
      </c>
      <c r="I34" s="913">
        <v>48.8</v>
      </c>
      <c r="J34" s="913">
        <v>78.599999999999994</v>
      </c>
      <c r="K34" s="913">
        <v>0.2</v>
      </c>
      <c r="L34" s="913">
        <v>0.3</v>
      </c>
      <c r="M34" s="913">
        <v>2.2000000000000002</v>
      </c>
      <c r="N34" s="913">
        <v>2.7</v>
      </c>
      <c r="O34" s="913">
        <v>16.2</v>
      </c>
      <c r="P34" s="913">
        <v>19.3</v>
      </c>
      <c r="Q34" s="913">
        <v>79</v>
      </c>
      <c r="R34" s="913">
        <v>66.3</v>
      </c>
    </row>
    <row r="35" spans="1:18" s="920" customFormat="1" ht="16.5" customHeight="1">
      <c r="A35" s="922"/>
      <c r="B35" s="923" t="s">
        <v>212</v>
      </c>
      <c r="C35" s="913">
        <v>21.6</v>
      </c>
      <c r="D35" s="913">
        <v>16.399999999999999</v>
      </c>
      <c r="E35" s="913">
        <v>19.600000000000001</v>
      </c>
      <c r="F35" s="913">
        <v>15.2</v>
      </c>
      <c r="G35" s="913">
        <v>5.5</v>
      </c>
      <c r="H35" s="913">
        <v>1.8</v>
      </c>
      <c r="I35" s="913">
        <v>51.8</v>
      </c>
      <c r="J35" s="913">
        <v>78.599999999999994</v>
      </c>
      <c r="K35" s="913">
        <v>0.3</v>
      </c>
      <c r="L35" s="913">
        <v>0.4</v>
      </c>
      <c r="M35" s="913">
        <v>3.6</v>
      </c>
      <c r="N35" s="913">
        <v>4.7</v>
      </c>
      <c r="O35" s="913">
        <v>19.2</v>
      </c>
      <c r="P35" s="913">
        <v>18.8</v>
      </c>
      <c r="Q35" s="913">
        <v>76.2</v>
      </c>
      <c r="R35" s="913">
        <v>64</v>
      </c>
    </row>
    <row r="36" spans="1:18" s="920" customFormat="1" ht="16.5" customHeight="1">
      <c r="A36" s="922"/>
      <c r="B36" s="923" t="s">
        <v>213</v>
      </c>
      <c r="C36" s="913">
        <v>21.4</v>
      </c>
      <c r="D36" s="913">
        <v>15.5</v>
      </c>
      <c r="E36" s="913">
        <v>19.600000000000001</v>
      </c>
      <c r="F36" s="913">
        <v>14.2</v>
      </c>
      <c r="G36" s="913">
        <v>5.4</v>
      </c>
      <c r="H36" s="913">
        <v>0.7</v>
      </c>
      <c r="I36" s="913">
        <v>53.5</v>
      </c>
      <c r="J36" s="913">
        <v>93.7</v>
      </c>
      <c r="K36" s="913">
        <v>0.4</v>
      </c>
      <c r="L36" s="913">
        <v>0.7</v>
      </c>
      <c r="M36" s="913">
        <v>5.0999999999999996</v>
      </c>
      <c r="N36" s="913">
        <v>8.3000000000000007</v>
      </c>
      <c r="O36" s="913">
        <v>18.600000000000001</v>
      </c>
      <c r="P36" s="913">
        <v>20.3</v>
      </c>
      <c r="Q36" s="913">
        <v>76.3</v>
      </c>
      <c r="R36" s="913">
        <v>61.9</v>
      </c>
    </row>
    <row r="37" spans="1:18" s="920" customFormat="1" ht="16.5" customHeight="1">
      <c r="A37" s="922"/>
      <c r="B37" s="923" t="s">
        <v>214</v>
      </c>
      <c r="C37" s="913">
        <v>21.7</v>
      </c>
      <c r="D37" s="913">
        <v>15.8</v>
      </c>
      <c r="E37" s="913">
        <v>19.899999999999999</v>
      </c>
      <c r="F37" s="913">
        <v>14.4</v>
      </c>
      <c r="G37" s="913">
        <v>5</v>
      </c>
      <c r="H37" s="913">
        <v>0.7</v>
      </c>
      <c r="I37" s="913">
        <v>56.4</v>
      </c>
      <c r="J37" s="913">
        <v>92</v>
      </c>
      <c r="K37" s="913">
        <v>0.6</v>
      </c>
      <c r="L37" s="913">
        <v>0.8</v>
      </c>
      <c r="M37" s="913">
        <v>7.3</v>
      </c>
      <c r="N37" s="913">
        <v>10</v>
      </c>
      <c r="O37" s="913">
        <v>19.5</v>
      </c>
      <c r="P37" s="913">
        <v>18</v>
      </c>
      <c r="Q37" s="913">
        <v>73.3</v>
      </c>
      <c r="R37" s="913">
        <v>63</v>
      </c>
    </row>
    <row r="38" spans="1:18" s="920" customFormat="1" ht="16.5" customHeight="1">
      <c r="A38" s="922">
        <v>2022</v>
      </c>
      <c r="B38" s="923" t="s">
        <v>211</v>
      </c>
      <c r="C38" s="913">
        <v>21.4</v>
      </c>
      <c r="D38" s="913">
        <v>15.8</v>
      </c>
      <c r="E38" s="913">
        <v>19.7</v>
      </c>
      <c r="F38" s="913">
        <v>15.2</v>
      </c>
      <c r="G38" s="913">
        <v>4.9000000000000004</v>
      </c>
      <c r="H38" s="913">
        <v>4.5999999999999996</v>
      </c>
      <c r="I38" s="913">
        <v>57</v>
      </c>
      <c r="J38" s="913">
        <v>99.9</v>
      </c>
      <c r="K38" s="913">
        <v>0.2</v>
      </c>
      <c r="L38" s="913">
        <v>0.3</v>
      </c>
      <c r="M38" s="913">
        <v>2.7</v>
      </c>
      <c r="N38" s="913">
        <v>2.5</v>
      </c>
      <c r="O38" s="913">
        <v>19</v>
      </c>
      <c r="P38" s="913">
        <v>22.7</v>
      </c>
      <c r="Q38" s="913">
        <v>72.400000000000006</v>
      </c>
      <c r="R38" s="913">
        <v>43.4</v>
      </c>
    </row>
    <row r="39" spans="1:18" s="920" customFormat="1" ht="16.5" customHeight="1">
      <c r="A39" s="922"/>
      <c r="B39" s="923" t="s">
        <v>1662</v>
      </c>
      <c r="C39" s="913">
        <v>21</v>
      </c>
      <c r="D39" s="913">
        <v>15.4</v>
      </c>
      <c r="E39" s="913">
        <v>19.399999999999999</v>
      </c>
      <c r="F39" s="913">
        <v>14.8</v>
      </c>
      <c r="G39" s="913">
        <v>4.5</v>
      </c>
      <c r="H39" s="913">
        <v>6.3</v>
      </c>
      <c r="I39" s="913">
        <v>59.3</v>
      </c>
      <c r="J39" s="913">
        <v>86.7</v>
      </c>
      <c r="K39" s="913">
        <v>0.4</v>
      </c>
      <c r="L39" s="913">
        <v>0.6</v>
      </c>
      <c r="M39" s="913">
        <v>5.5</v>
      </c>
      <c r="N39" s="913">
        <v>5</v>
      </c>
      <c r="O39" s="913">
        <v>19</v>
      </c>
      <c r="P39" s="913">
        <v>16.3</v>
      </c>
      <c r="Q39" s="913">
        <v>73.5</v>
      </c>
      <c r="R39" s="913">
        <v>35.299999999999997</v>
      </c>
    </row>
    <row r="40" spans="1:18" ht="21.2" customHeight="1">
      <c r="A40" s="462" t="s">
        <v>1031</v>
      </c>
      <c r="B40" s="462"/>
      <c r="C40" s="462"/>
      <c r="D40" s="462"/>
      <c r="E40" s="462"/>
      <c r="F40" s="462"/>
      <c r="G40" s="462"/>
      <c r="H40" s="462"/>
      <c r="I40" s="462"/>
      <c r="J40" s="462"/>
      <c r="K40" s="462"/>
      <c r="L40" s="462"/>
      <c r="M40" s="462"/>
      <c r="N40" s="462"/>
      <c r="O40" s="462"/>
      <c r="P40" s="462"/>
      <c r="Q40" s="924"/>
      <c r="R40" s="936" t="s">
        <v>1032</v>
      </c>
    </row>
    <row r="41" spans="1:18" ht="13.7" customHeight="1">
      <c r="A41" s="444" t="s">
        <v>1033</v>
      </c>
      <c r="C41" s="934"/>
      <c r="D41" s="934"/>
      <c r="E41" s="934"/>
      <c r="F41" s="934"/>
      <c r="G41" s="934"/>
      <c r="H41" s="934"/>
      <c r="I41" s="934"/>
      <c r="J41" s="934"/>
      <c r="K41" s="934"/>
      <c r="L41" s="934"/>
      <c r="M41" s="934"/>
      <c r="N41" s="934"/>
      <c r="O41" s="934"/>
      <c r="P41" s="934"/>
      <c r="Q41" s="934"/>
      <c r="R41" s="933" t="s">
        <v>1034</v>
      </c>
    </row>
    <row r="42" spans="1:18" ht="13.7" customHeight="1"/>
    <row r="43" spans="1:18" ht="14.25">
      <c r="A43" s="1308" t="s">
        <v>1045</v>
      </c>
      <c r="B43" s="443"/>
      <c r="C43" s="443"/>
      <c r="D43" s="443"/>
      <c r="E43" s="443"/>
      <c r="F43" s="443"/>
      <c r="G43" s="443"/>
      <c r="H43" s="443"/>
      <c r="I43" s="443"/>
      <c r="J43" s="443"/>
      <c r="K43" s="443"/>
      <c r="L43" s="443"/>
      <c r="M43" s="443"/>
      <c r="N43" s="443"/>
      <c r="O43" s="443"/>
      <c r="P43" s="443"/>
      <c r="Q43" s="443"/>
      <c r="R43" s="443"/>
    </row>
    <row r="44" spans="1:18" ht="14.25">
      <c r="A44" s="516"/>
      <c r="B44" s="443"/>
      <c r="C44" s="443"/>
      <c r="D44" s="443"/>
      <c r="E44" s="443"/>
      <c r="F44" s="443"/>
      <c r="G44" s="443"/>
      <c r="H44" s="443"/>
      <c r="I44" s="443"/>
      <c r="J44" s="443"/>
      <c r="K44" s="443"/>
      <c r="L44" s="443"/>
      <c r="M44" s="443"/>
      <c r="N44" s="443"/>
      <c r="O44" s="443"/>
      <c r="P44" s="443"/>
      <c r="Q44" s="443"/>
      <c r="R44" s="443"/>
    </row>
  </sheetData>
  <mergeCells count="27">
    <mergeCell ref="A4:R4"/>
    <mergeCell ref="A5:R5"/>
    <mergeCell ref="A7:B7"/>
    <mergeCell ref="C8:F8"/>
    <mergeCell ref="G8:J8"/>
    <mergeCell ref="K8:N8"/>
    <mergeCell ref="O8:R8"/>
    <mergeCell ref="C9:F9"/>
    <mergeCell ref="G9:J9"/>
    <mergeCell ref="K9:N9"/>
    <mergeCell ref="O9:R9"/>
    <mergeCell ref="C10:D10"/>
    <mergeCell ref="E10:F10"/>
    <mergeCell ref="G10:H10"/>
    <mergeCell ref="I10:J10"/>
    <mergeCell ref="K10:L10"/>
    <mergeCell ref="M10:N10"/>
    <mergeCell ref="O10:P10"/>
    <mergeCell ref="Q10:R10"/>
    <mergeCell ref="M11:N11"/>
    <mergeCell ref="O11:P11"/>
    <mergeCell ref="Q11:R11"/>
    <mergeCell ref="C11:D11"/>
    <mergeCell ref="E11:F11"/>
    <mergeCell ref="G11:H11"/>
    <mergeCell ref="I11:J11"/>
    <mergeCell ref="K11:L11"/>
  </mergeCells>
  <printOptions horizontalCentered="1"/>
  <pageMargins left="0.4" right="0.4" top="0.75" bottom="0.75" header="0.3" footer="0.3"/>
  <pageSetup paperSize="9" scale="62" fitToHeight="0" orientation="landscape"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6"/>
  <dimension ref="A1:Q43"/>
  <sheetViews>
    <sheetView topLeftCell="A4" zoomScale="78" zoomScaleNormal="78" workbookViewId="0">
      <pane ySplit="7" topLeftCell="A38" activePane="bottomLeft" state="frozen"/>
      <selection sqref="A1:XFD1048576"/>
      <selection pane="bottomLeft" sqref="A1:XFD1048576"/>
    </sheetView>
  </sheetViews>
  <sheetFormatPr defaultColWidth="9.140625" defaultRowHeight="15"/>
  <cols>
    <col min="1" max="2" width="9.7109375" style="760" customWidth="1"/>
    <col min="3" max="4" width="16" style="760" customWidth="1"/>
    <col min="5" max="15" width="14.7109375" style="760" customWidth="1"/>
    <col min="16" max="16384" width="9.140625" style="760"/>
  </cols>
  <sheetData>
    <row r="1" spans="1:17" s="1292" customFormat="1" ht="18" customHeight="1">
      <c r="A1" s="1290" t="s">
        <v>1046</v>
      </c>
      <c r="B1" s="1291"/>
      <c r="C1" s="1291"/>
      <c r="D1" s="1291"/>
      <c r="E1" s="1291"/>
      <c r="F1" s="1291"/>
      <c r="G1" s="1291"/>
      <c r="H1" s="1291"/>
      <c r="I1" s="1291"/>
      <c r="J1" s="1291"/>
      <c r="K1" s="1291"/>
      <c r="L1" s="1291"/>
      <c r="M1" s="1291"/>
      <c r="N1" s="1291"/>
      <c r="O1" s="1291"/>
    </row>
    <row r="2" spans="1:17" s="1292" customFormat="1" ht="18" customHeight="1">
      <c r="A2" s="1293" t="s">
        <v>70</v>
      </c>
      <c r="B2" s="1293"/>
      <c r="C2" s="1293"/>
      <c r="D2" s="1293"/>
      <c r="E2" s="1293"/>
      <c r="F2" s="1293"/>
      <c r="G2" s="1293"/>
      <c r="H2" s="1293"/>
      <c r="I2" s="1293"/>
      <c r="J2" s="1293"/>
      <c r="K2" s="1293"/>
      <c r="L2" s="1293"/>
      <c r="M2" s="1293"/>
      <c r="N2" s="1293"/>
      <c r="O2" s="1293"/>
    </row>
    <row r="3" spans="1:17" s="1292" customFormat="1" ht="18" customHeight="1">
      <c r="A3" s="1293" t="s">
        <v>69</v>
      </c>
      <c r="B3" s="1293"/>
      <c r="C3" s="1293"/>
      <c r="D3" s="1293"/>
      <c r="E3" s="1293"/>
      <c r="F3" s="1293"/>
      <c r="G3" s="1293"/>
      <c r="H3" s="1293"/>
      <c r="I3" s="1293"/>
      <c r="J3" s="1293"/>
      <c r="K3" s="1293"/>
      <c r="L3" s="1293"/>
      <c r="M3" s="1293"/>
      <c r="N3" s="1293"/>
      <c r="O3" s="1293"/>
    </row>
    <row r="4" spans="1:17">
      <c r="A4" s="760" t="s">
        <v>1047</v>
      </c>
      <c r="O4" s="760" t="s">
        <v>1048</v>
      </c>
    </row>
    <row r="5" spans="1:17" s="767" customFormat="1" ht="18.600000000000001" customHeight="1">
      <c r="A5" s="2054" t="s">
        <v>1049</v>
      </c>
      <c r="B5" s="2055"/>
      <c r="C5" s="761" t="s">
        <v>1050</v>
      </c>
      <c r="D5" s="762"/>
      <c r="E5" s="762"/>
      <c r="F5" s="762"/>
      <c r="G5" s="762"/>
      <c r="H5" s="763"/>
      <c r="I5" s="761" t="s">
        <v>1051</v>
      </c>
      <c r="J5" s="762"/>
      <c r="K5" s="762"/>
      <c r="L5" s="762"/>
      <c r="M5" s="764"/>
      <c r="N5" s="765" t="s">
        <v>1052</v>
      </c>
      <c r="O5" s="766" t="s">
        <v>1053</v>
      </c>
    </row>
    <row r="6" spans="1:17" s="767" customFormat="1" ht="32.25" customHeight="1">
      <c r="A6" s="2056"/>
      <c r="B6" s="2057"/>
      <c r="C6" s="768" t="s">
        <v>1054</v>
      </c>
      <c r="D6" s="769"/>
      <c r="E6" s="769"/>
      <c r="F6" s="769"/>
      <c r="G6" s="769"/>
      <c r="H6" s="769"/>
      <c r="I6" s="770" t="s">
        <v>1055</v>
      </c>
      <c r="J6" s="769"/>
      <c r="K6" s="769"/>
      <c r="L6" s="769"/>
      <c r="M6" s="771"/>
      <c r="N6" s="772" t="s">
        <v>1056</v>
      </c>
      <c r="O6" s="773" t="s">
        <v>1057</v>
      </c>
    </row>
    <row r="7" spans="1:17" s="767" customFormat="1" ht="18" customHeight="1">
      <c r="A7" s="2056"/>
      <c r="B7" s="2057"/>
      <c r="C7" s="774" t="s">
        <v>1058</v>
      </c>
      <c r="D7" s="775"/>
      <c r="E7" s="776" t="s">
        <v>1059</v>
      </c>
      <c r="F7" s="775"/>
      <c r="G7" s="764"/>
      <c r="H7" s="2058" t="s">
        <v>1060</v>
      </c>
      <c r="I7" s="2058" t="s">
        <v>1058</v>
      </c>
      <c r="J7" s="776" t="s">
        <v>1059</v>
      </c>
      <c r="K7" s="775"/>
      <c r="L7" s="764"/>
      <c r="M7" s="2058" t="s">
        <v>1060</v>
      </c>
      <c r="N7" s="2058" t="s">
        <v>1058</v>
      </c>
      <c r="O7" s="2058" t="s">
        <v>963</v>
      </c>
    </row>
    <row r="8" spans="1:17" s="767" customFormat="1" ht="32.85" customHeight="1">
      <c r="A8" s="2056"/>
      <c r="B8" s="2057"/>
      <c r="C8" s="777" t="s">
        <v>1061</v>
      </c>
      <c r="D8" s="778"/>
      <c r="E8" s="777" t="s">
        <v>1062</v>
      </c>
      <c r="F8" s="778"/>
      <c r="G8" s="779"/>
      <c r="H8" s="2052"/>
      <c r="I8" s="2052"/>
      <c r="J8" s="777" t="s">
        <v>1062</v>
      </c>
      <c r="K8" s="778"/>
      <c r="L8" s="779"/>
      <c r="M8" s="2052"/>
      <c r="N8" s="2052"/>
      <c r="O8" s="2052"/>
    </row>
    <row r="9" spans="1:17" s="767" customFormat="1" ht="82.5">
      <c r="A9" s="2059" t="s">
        <v>357</v>
      </c>
      <c r="B9" s="2060"/>
      <c r="C9" s="780" t="s">
        <v>352</v>
      </c>
      <c r="D9" s="781" t="s">
        <v>1063</v>
      </c>
      <c r="E9" s="782" t="s">
        <v>968</v>
      </c>
      <c r="F9" s="782" t="s">
        <v>969</v>
      </c>
      <c r="G9" s="782" t="s">
        <v>352</v>
      </c>
      <c r="H9" s="2052" t="s">
        <v>1064</v>
      </c>
      <c r="I9" s="2052" t="s">
        <v>1065</v>
      </c>
      <c r="J9" s="782" t="s">
        <v>968</v>
      </c>
      <c r="K9" s="782" t="s">
        <v>969</v>
      </c>
      <c r="L9" s="782" t="s">
        <v>352</v>
      </c>
      <c r="M9" s="2052" t="s">
        <v>1066</v>
      </c>
      <c r="N9" s="2052" t="s">
        <v>1067</v>
      </c>
      <c r="O9" s="2052" t="s">
        <v>1068</v>
      </c>
    </row>
    <row r="10" spans="1:17" s="767" customFormat="1" ht="66">
      <c r="A10" s="2061"/>
      <c r="B10" s="2062"/>
      <c r="C10" s="783" t="s">
        <v>1069</v>
      </c>
      <c r="D10" s="1112" t="s">
        <v>1070</v>
      </c>
      <c r="E10" s="784" t="s">
        <v>970</v>
      </c>
      <c r="F10" s="785" t="s">
        <v>971</v>
      </c>
      <c r="G10" s="785" t="s">
        <v>1071</v>
      </c>
      <c r="H10" s="2053"/>
      <c r="I10" s="2053"/>
      <c r="J10" s="784" t="s">
        <v>970</v>
      </c>
      <c r="K10" s="785" t="s">
        <v>971</v>
      </c>
      <c r="L10" s="785" t="s">
        <v>1072</v>
      </c>
      <c r="M10" s="2053"/>
      <c r="N10" s="2053"/>
      <c r="O10" s="2053"/>
      <c r="P10" s="786"/>
      <c r="Q10" s="786"/>
    </row>
    <row r="11" spans="1:17" s="1297" customFormat="1" ht="20.25" customHeight="1">
      <c r="A11" s="1294">
        <v>2015</v>
      </c>
      <c r="B11" s="1295" t="s">
        <v>211</v>
      </c>
      <c r="C11" s="1056">
        <v>542.5</v>
      </c>
      <c r="D11" s="1056">
        <v>136.1</v>
      </c>
      <c r="E11" s="1056">
        <v>4317.8</v>
      </c>
      <c r="F11" s="1056">
        <v>842.4</v>
      </c>
      <c r="G11" s="1056">
        <v>5160.2</v>
      </c>
      <c r="H11" s="1057">
        <v>5702.7</v>
      </c>
      <c r="I11" s="1058">
        <v>28.3</v>
      </c>
      <c r="J11" s="1056">
        <v>1406.6</v>
      </c>
      <c r="K11" s="1056">
        <v>793.7</v>
      </c>
      <c r="L11" s="1056">
        <v>2200.3000000000002</v>
      </c>
      <c r="M11" s="1057">
        <v>2228.6000000000004</v>
      </c>
      <c r="N11" s="1059">
        <v>11.4</v>
      </c>
      <c r="O11" s="1060">
        <v>7942.7</v>
      </c>
      <c r="P11" s="1296"/>
      <c r="Q11" s="1296"/>
    </row>
    <row r="12" spans="1:17" s="1306" customFormat="1" ht="14.25" customHeight="1">
      <c r="A12" s="1298"/>
      <c r="B12" s="1299" t="s">
        <v>212</v>
      </c>
      <c r="C12" s="1300">
        <v>581.1</v>
      </c>
      <c r="D12" s="1300">
        <v>124.8</v>
      </c>
      <c r="E12" s="1300">
        <v>4340.1000000000004</v>
      </c>
      <c r="F12" s="1300">
        <v>979.2</v>
      </c>
      <c r="G12" s="1300">
        <v>5319.3</v>
      </c>
      <c r="H12" s="1301">
        <v>5900.4000000000005</v>
      </c>
      <c r="I12" s="1302">
        <v>36.299999999999997</v>
      </c>
      <c r="J12" s="1300">
        <v>1391.5</v>
      </c>
      <c r="K12" s="1300">
        <v>797.9</v>
      </c>
      <c r="L12" s="1300">
        <v>2189.4</v>
      </c>
      <c r="M12" s="1301">
        <v>2225.7000000000003</v>
      </c>
      <c r="N12" s="1303">
        <v>11.4</v>
      </c>
      <c r="O12" s="1304">
        <v>8137.5</v>
      </c>
      <c r="P12" s="1305"/>
      <c r="Q12" s="1305"/>
    </row>
    <row r="13" spans="1:17" s="1306" customFormat="1" ht="14.25" customHeight="1">
      <c r="A13" s="1298"/>
      <c r="B13" s="1299" t="s">
        <v>213</v>
      </c>
      <c r="C13" s="1300">
        <v>450.7</v>
      </c>
      <c r="D13" s="1300">
        <v>62.7</v>
      </c>
      <c r="E13" s="1300">
        <v>3756.5</v>
      </c>
      <c r="F13" s="1300">
        <v>898</v>
      </c>
      <c r="G13" s="1300">
        <v>4654.5</v>
      </c>
      <c r="H13" s="1301">
        <v>5105.2</v>
      </c>
      <c r="I13" s="1302">
        <v>30.3</v>
      </c>
      <c r="J13" s="1300">
        <v>1375.1</v>
      </c>
      <c r="K13" s="1300">
        <v>731.9</v>
      </c>
      <c r="L13" s="1300">
        <v>2107</v>
      </c>
      <c r="M13" s="1301">
        <v>2137.3000000000002</v>
      </c>
      <c r="N13" s="1303">
        <v>9.6999999999999993</v>
      </c>
      <c r="O13" s="1304">
        <v>7252.2</v>
      </c>
      <c r="P13" s="1305"/>
      <c r="Q13" s="1305"/>
    </row>
    <row r="14" spans="1:17" s="1306" customFormat="1" ht="14.25" customHeight="1">
      <c r="A14" s="1298"/>
      <c r="B14" s="1299" t="s">
        <v>214</v>
      </c>
      <c r="C14" s="1300">
        <v>318.89999999999998</v>
      </c>
      <c r="D14" s="1300">
        <v>45.6</v>
      </c>
      <c r="E14" s="1300">
        <v>3770.7</v>
      </c>
      <c r="F14" s="1300">
        <v>890.3</v>
      </c>
      <c r="G14" s="1300">
        <v>4661</v>
      </c>
      <c r="H14" s="1301">
        <v>4979.8999999999996</v>
      </c>
      <c r="I14" s="1302">
        <v>42</v>
      </c>
      <c r="J14" s="1300">
        <v>1368.9</v>
      </c>
      <c r="K14" s="1300">
        <v>699.7</v>
      </c>
      <c r="L14" s="1300">
        <v>2068.6000000000004</v>
      </c>
      <c r="M14" s="1301">
        <v>2110.6000000000004</v>
      </c>
      <c r="N14" s="1303">
        <v>10.1</v>
      </c>
      <c r="O14" s="1304">
        <v>7100.6</v>
      </c>
      <c r="P14" s="1305"/>
      <c r="Q14" s="1305"/>
    </row>
    <row r="15" spans="1:17" s="1297" customFormat="1" ht="20.25" customHeight="1">
      <c r="A15" s="1294">
        <v>2016</v>
      </c>
      <c r="B15" s="1295" t="s">
        <v>211</v>
      </c>
      <c r="C15" s="1056">
        <v>286.60000000000002</v>
      </c>
      <c r="D15" s="1056">
        <v>46.1</v>
      </c>
      <c r="E15" s="1056">
        <v>3648.4</v>
      </c>
      <c r="F15" s="1056">
        <v>856.8</v>
      </c>
      <c r="G15" s="1056">
        <v>4505.2</v>
      </c>
      <c r="H15" s="1057">
        <v>4791.8</v>
      </c>
      <c r="I15" s="1058">
        <v>42.6</v>
      </c>
      <c r="J15" s="1056">
        <v>1338.3</v>
      </c>
      <c r="K15" s="1056">
        <v>669.6</v>
      </c>
      <c r="L15" s="1056">
        <v>2007.9</v>
      </c>
      <c r="M15" s="1057">
        <v>2050.5</v>
      </c>
      <c r="N15" s="1059">
        <v>7.9</v>
      </c>
      <c r="O15" s="1060">
        <v>6850.2</v>
      </c>
      <c r="P15" s="1296"/>
      <c r="Q15" s="1296"/>
    </row>
    <row r="16" spans="1:17" s="1306" customFormat="1" ht="14.25" customHeight="1">
      <c r="A16" s="1298"/>
      <c r="B16" s="1299" t="s">
        <v>212</v>
      </c>
      <c r="C16" s="1300">
        <v>277.8</v>
      </c>
      <c r="D16" s="1300">
        <v>49</v>
      </c>
      <c r="E16" s="1300">
        <v>3634</v>
      </c>
      <c r="F16" s="1300">
        <v>912.2</v>
      </c>
      <c r="G16" s="1300">
        <v>4546.2</v>
      </c>
      <c r="H16" s="1301">
        <v>4824</v>
      </c>
      <c r="I16" s="1302">
        <v>36.1</v>
      </c>
      <c r="J16" s="1300">
        <v>1367.5</v>
      </c>
      <c r="K16" s="1300">
        <v>609.1</v>
      </c>
      <c r="L16" s="1300">
        <v>1976.6</v>
      </c>
      <c r="M16" s="1301">
        <v>2012.6999999999998</v>
      </c>
      <c r="N16" s="1303">
        <v>8.9</v>
      </c>
      <c r="O16" s="1304">
        <v>6845.5999999999995</v>
      </c>
      <c r="P16" s="1305"/>
      <c r="Q16" s="1305"/>
    </row>
    <row r="17" spans="1:17" s="1306" customFormat="1" ht="14.25" customHeight="1">
      <c r="A17" s="1298"/>
      <c r="B17" s="1299" t="s">
        <v>213</v>
      </c>
      <c r="C17" s="1300">
        <v>268.89999999999998</v>
      </c>
      <c r="D17" s="1300">
        <v>44.5</v>
      </c>
      <c r="E17" s="1300">
        <v>3653.8</v>
      </c>
      <c r="F17" s="1300">
        <v>924.9</v>
      </c>
      <c r="G17" s="1300">
        <v>4578.7</v>
      </c>
      <c r="H17" s="1301">
        <v>4847.5999999999995</v>
      </c>
      <c r="I17" s="1302">
        <v>47.7</v>
      </c>
      <c r="J17" s="1300">
        <v>1462.4</v>
      </c>
      <c r="K17" s="1300">
        <v>624.29999999999995</v>
      </c>
      <c r="L17" s="1300">
        <v>2086.6999999999998</v>
      </c>
      <c r="M17" s="1301">
        <v>2134.3999999999996</v>
      </c>
      <c r="N17" s="1303">
        <v>8.6999999999999993</v>
      </c>
      <c r="O17" s="1304">
        <v>6990.6999999999989</v>
      </c>
      <c r="P17" s="1305"/>
      <c r="Q17" s="1305"/>
    </row>
    <row r="18" spans="1:17" s="1306" customFormat="1" ht="14.25" customHeight="1">
      <c r="A18" s="1298"/>
      <c r="B18" s="1299" t="s">
        <v>214</v>
      </c>
      <c r="C18" s="1300">
        <v>286.2</v>
      </c>
      <c r="D18" s="1300">
        <v>50.3</v>
      </c>
      <c r="E18" s="1300">
        <v>3656.7</v>
      </c>
      <c r="F18" s="1300">
        <v>947.9</v>
      </c>
      <c r="G18" s="1300">
        <v>4604.6000000000004</v>
      </c>
      <c r="H18" s="1301">
        <v>4890.8</v>
      </c>
      <c r="I18" s="1302">
        <v>30.6</v>
      </c>
      <c r="J18" s="1300">
        <v>1631.1</v>
      </c>
      <c r="K18" s="1300">
        <v>667.5</v>
      </c>
      <c r="L18" s="1300">
        <v>2298.6</v>
      </c>
      <c r="M18" s="1301">
        <v>2329.1999999999998</v>
      </c>
      <c r="N18" s="1303">
        <v>9.6999999999999993</v>
      </c>
      <c r="O18" s="1304">
        <v>7229.7</v>
      </c>
      <c r="P18" s="1305"/>
      <c r="Q18" s="1305"/>
    </row>
    <row r="19" spans="1:17" s="1297" customFormat="1" ht="20.25" customHeight="1">
      <c r="A19" s="1294">
        <v>2017</v>
      </c>
      <c r="B19" s="1295" t="s">
        <v>211</v>
      </c>
      <c r="C19" s="1056">
        <v>290.89999999999998</v>
      </c>
      <c r="D19" s="1056">
        <v>54.8</v>
      </c>
      <c r="E19" s="1056">
        <v>3724.5</v>
      </c>
      <c r="F19" s="1056">
        <v>922.4</v>
      </c>
      <c r="G19" s="1056">
        <v>4646.8999999999996</v>
      </c>
      <c r="H19" s="1057">
        <v>4937.7999999999993</v>
      </c>
      <c r="I19" s="1058">
        <v>32.700000000000003</v>
      </c>
      <c r="J19" s="1056">
        <v>1734</v>
      </c>
      <c r="K19" s="1056">
        <v>677.2</v>
      </c>
      <c r="L19" s="1056">
        <v>2411.1999999999998</v>
      </c>
      <c r="M19" s="1057">
        <v>2443.8999999999996</v>
      </c>
      <c r="N19" s="1059">
        <v>9.1999999999999993</v>
      </c>
      <c r="O19" s="1060">
        <v>7390.8999999999987</v>
      </c>
      <c r="P19" s="1296"/>
      <c r="Q19" s="1296"/>
    </row>
    <row r="20" spans="1:17" s="1306" customFormat="1" ht="14.25" customHeight="1">
      <c r="A20" s="1298"/>
      <c r="B20" s="1299" t="s">
        <v>212</v>
      </c>
      <c r="C20" s="1300">
        <v>289.25799999999998</v>
      </c>
      <c r="D20" s="1300">
        <v>57.895000000000003</v>
      </c>
      <c r="E20" s="1300">
        <v>3781.3429999999998</v>
      </c>
      <c r="F20" s="1300">
        <v>959.23400000000004</v>
      </c>
      <c r="G20" s="1300">
        <v>4740.5780000000004</v>
      </c>
      <c r="H20" s="1301">
        <v>5029.8360000000002</v>
      </c>
      <c r="I20" s="1302">
        <v>35.08</v>
      </c>
      <c r="J20" s="1300">
        <v>1809.6420000000001</v>
      </c>
      <c r="K20" s="1300">
        <v>694.65800000000002</v>
      </c>
      <c r="L20" s="1300">
        <v>2504.3000000000002</v>
      </c>
      <c r="M20" s="1301">
        <v>2539.38</v>
      </c>
      <c r="N20" s="1303">
        <v>8.5869999999999997</v>
      </c>
      <c r="O20" s="1304">
        <v>7577.8030000000008</v>
      </c>
      <c r="P20" s="1305"/>
      <c r="Q20" s="1305"/>
    </row>
    <row r="21" spans="1:17" s="1306" customFormat="1" ht="14.25" customHeight="1">
      <c r="A21" s="1298"/>
      <c r="B21" s="1299" t="s">
        <v>213</v>
      </c>
      <c r="C21" s="1300">
        <v>291.5</v>
      </c>
      <c r="D21" s="1300">
        <v>58.6</v>
      </c>
      <c r="E21" s="1300">
        <v>3821.9</v>
      </c>
      <c r="F21" s="1300">
        <v>986.1</v>
      </c>
      <c r="G21" s="1300">
        <v>4808</v>
      </c>
      <c r="H21" s="1301">
        <v>5099.5</v>
      </c>
      <c r="I21" s="1302">
        <v>38.299999999999997</v>
      </c>
      <c r="J21" s="1300">
        <v>1797.2</v>
      </c>
      <c r="K21" s="1300">
        <v>742.9</v>
      </c>
      <c r="L21" s="1300">
        <v>2540</v>
      </c>
      <c r="M21" s="1301">
        <v>2578.3000000000002</v>
      </c>
      <c r="N21" s="1303">
        <v>8.3000000000000007</v>
      </c>
      <c r="O21" s="1304">
        <v>7686.1</v>
      </c>
      <c r="P21" s="1305"/>
      <c r="Q21" s="1305"/>
    </row>
    <row r="22" spans="1:17" s="1306" customFormat="1" ht="14.25" customHeight="1">
      <c r="A22" s="1298"/>
      <c r="B22" s="1299" t="s">
        <v>214</v>
      </c>
      <c r="C22" s="1300">
        <v>291.10000000000002</v>
      </c>
      <c r="D22" s="1300">
        <v>51.57</v>
      </c>
      <c r="E22" s="1300">
        <v>3854.95</v>
      </c>
      <c r="F22" s="1300">
        <v>942.2</v>
      </c>
      <c r="G22" s="1300">
        <v>4794.2</v>
      </c>
      <c r="H22" s="1301">
        <v>5085.3</v>
      </c>
      <c r="I22" s="1302">
        <v>36.69</v>
      </c>
      <c r="J22" s="1300">
        <v>1767.49</v>
      </c>
      <c r="K22" s="1300">
        <v>730.35</v>
      </c>
      <c r="L22" s="1300">
        <v>2497.8000000000002</v>
      </c>
      <c r="M22" s="1301">
        <v>2534.5</v>
      </c>
      <c r="N22" s="1303">
        <v>8.6999999999999993</v>
      </c>
      <c r="O22" s="1304">
        <v>7628.5</v>
      </c>
      <c r="P22" s="1305"/>
      <c r="Q22" s="1305"/>
    </row>
    <row r="23" spans="1:17" s="1297" customFormat="1" ht="20.25" customHeight="1">
      <c r="A23" s="1294">
        <v>2018</v>
      </c>
      <c r="B23" s="1295" t="s">
        <v>211</v>
      </c>
      <c r="C23" s="1056">
        <v>281.00400000000002</v>
      </c>
      <c r="D23" s="1056">
        <v>59.970999999999997</v>
      </c>
      <c r="E23" s="1056">
        <v>3894.6579999999999</v>
      </c>
      <c r="F23" s="1056">
        <v>902.78499999999997</v>
      </c>
      <c r="G23" s="1056">
        <v>4797.4430000000002</v>
      </c>
      <c r="H23" s="1057">
        <v>5078.4470000000001</v>
      </c>
      <c r="I23" s="1058">
        <v>39.543999999999997</v>
      </c>
      <c r="J23" s="1056">
        <v>1869.028</v>
      </c>
      <c r="K23" s="1056">
        <v>746.67100000000005</v>
      </c>
      <c r="L23" s="1056">
        <v>2615.6990000000001</v>
      </c>
      <c r="M23" s="1057">
        <v>2655.2429999999999</v>
      </c>
      <c r="N23" s="1059">
        <v>8.4260000000000002</v>
      </c>
      <c r="O23" s="1060">
        <v>7742.1160000000009</v>
      </c>
      <c r="P23" s="1296"/>
      <c r="Q23" s="1296"/>
    </row>
    <row r="24" spans="1:17" s="1306" customFormat="1" ht="14.25" customHeight="1">
      <c r="A24" s="1298"/>
      <c r="B24" s="1299" t="s">
        <v>212</v>
      </c>
      <c r="C24" s="1300">
        <v>286.05</v>
      </c>
      <c r="D24" s="1300">
        <v>57.78</v>
      </c>
      <c r="E24" s="1300">
        <v>3877.75</v>
      </c>
      <c r="F24" s="1300">
        <v>928.89</v>
      </c>
      <c r="G24" s="1300">
        <v>4806.68</v>
      </c>
      <c r="H24" s="1057">
        <v>5092.7300000000005</v>
      </c>
      <c r="I24" s="1302">
        <v>37.6</v>
      </c>
      <c r="J24" s="1300">
        <v>1899.8</v>
      </c>
      <c r="K24" s="1300">
        <v>734.6</v>
      </c>
      <c r="L24" s="1300">
        <v>2634.48</v>
      </c>
      <c r="M24" s="1057">
        <v>2672.08</v>
      </c>
      <c r="N24" s="1303">
        <v>7.45</v>
      </c>
      <c r="O24" s="1060">
        <v>7772.26</v>
      </c>
      <c r="P24" s="1305"/>
      <c r="Q24" s="1305"/>
    </row>
    <row r="25" spans="1:17" s="1306" customFormat="1" ht="14.25" customHeight="1">
      <c r="A25" s="1298"/>
      <c r="B25" s="1299" t="s">
        <v>213</v>
      </c>
      <c r="C25" s="1300">
        <v>291.85500000000002</v>
      </c>
      <c r="D25" s="1300">
        <v>67.680000000000007</v>
      </c>
      <c r="E25" s="1300">
        <v>3900.3670000000002</v>
      </c>
      <c r="F25" s="1300">
        <v>909.26099999999997</v>
      </c>
      <c r="G25" s="1300">
        <v>4809.6499999999996</v>
      </c>
      <c r="H25" s="1057">
        <v>5101.5049999999992</v>
      </c>
      <c r="I25" s="1302">
        <v>43.344000000000001</v>
      </c>
      <c r="J25" s="1300">
        <v>1967.3610000000001</v>
      </c>
      <c r="K25" s="1300">
        <v>739.7</v>
      </c>
      <c r="L25" s="1300">
        <v>2707.65</v>
      </c>
      <c r="M25" s="1057">
        <v>2750.9940000000001</v>
      </c>
      <c r="N25" s="1303">
        <v>7.4130000000000003</v>
      </c>
      <c r="O25" s="1060">
        <v>7859.9119999999994</v>
      </c>
      <c r="P25" s="1305"/>
      <c r="Q25" s="1305"/>
    </row>
    <row r="26" spans="1:17" s="1306" customFormat="1" ht="14.25" customHeight="1">
      <c r="A26" s="1298"/>
      <c r="B26" s="1299" t="s">
        <v>214</v>
      </c>
      <c r="C26" s="1300">
        <v>266.27</v>
      </c>
      <c r="D26" s="1300">
        <v>68.150000000000006</v>
      </c>
      <c r="E26" s="1300">
        <v>3841.6</v>
      </c>
      <c r="F26" s="1300">
        <v>900.24</v>
      </c>
      <c r="G26" s="1300">
        <v>4741.8</v>
      </c>
      <c r="H26" s="1057">
        <v>5008.07</v>
      </c>
      <c r="I26" s="1302">
        <v>40.081000000000003</v>
      </c>
      <c r="J26" s="1300">
        <v>2058.65</v>
      </c>
      <c r="K26" s="1300">
        <v>624.41999999999996</v>
      </c>
      <c r="L26" s="1300">
        <v>2683.087</v>
      </c>
      <c r="M26" s="1057">
        <v>2723.1680000000001</v>
      </c>
      <c r="N26" s="1303">
        <v>7.5819999999999999</v>
      </c>
      <c r="O26" s="1060">
        <v>7738.82</v>
      </c>
      <c r="P26" s="1305"/>
      <c r="Q26" s="1305"/>
    </row>
    <row r="27" spans="1:17" s="1297" customFormat="1" ht="20.25" customHeight="1">
      <c r="A27" s="1294">
        <v>2019</v>
      </c>
      <c r="B27" s="1295" t="s">
        <v>211</v>
      </c>
      <c r="C27" s="1056">
        <v>254.21600000000001</v>
      </c>
      <c r="D27" s="1056">
        <v>109.64400000000001</v>
      </c>
      <c r="E27" s="1056">
        <v>4029.7339999999999</v>
      </c>
      <c r="F27" s="1056">
        <v>874.36900000000003</v>
      </c>
      <c r="G27" s="1056">
        <v>4904.1030000000001</v>
      </c>
      <c r="H27" s="1057">
        <v>5158.3190000000004</v>
      </c>
      <c r="I27" s="1058">
        <v>41.886000000000003</v>
      </c>
      <c r="J27" s="1056">
        <v>1917.7919999999999</v>
      </c>
      <c r="K27" s="1056">
        <v>1109.703</v>
      </c>
      <c r="L27" s="1056">
        <v>3027.4949999999999</v>
      </c>
      <c r="M27" s="1057">
        <v>3069.3809999999999</v>
      </c>
      <c r="N27" s="1059">
        <v>7.3789999999999996</v>
      </c>
      <c r="O27" s="1060">
        <v>8235.0790000000015</v>
      </c>
      <c r="P27" s="1296"/>
      <c r="Q27" s="1296"/>
    </row>
    <row r="28" spans="1:17" s="1306" customFormat="1" ht="14.25" customHeight="1">
      <c r="A28" s="1298"/>
      <c r="B28" s="1299" t="s">
        <v>212</v>
      </c>
      <c r="C28" s="1300">
        <v>289.3</v>
      </c>
      <c r="D28" s="1300">
        <v>121.3</v>
      </c>
      <c r="E28" s="1300">
        <v>3897.6</v>
      </c>
      <c r="F28" s="1300">
        <v>857.4</v>
      </c>
      <c r="G28" s="1300">
        <v>4755</v>
      </c>
      <c r="H28" s="1301">
        <v>5044.3</v>
      </c>
      <c r="I28" s="1302">
        <v>40.299999999999997</v>
      </c>
      <c r="J28" s="1300">
        <v>1985.7</v>
      </c>
      <c r="K28" s="1300">
        <v>1266.2</v>
      </c>
      <c r="L28" s="1300">
        <v>3251.9</v>
      </c>
      <c r="M28" s="1301">
        <v>3292.2000000000003</v>
      </c>
      <c r="N28" s="1303">
        <v>7.4</v>
      </c>
      <c r="O28" s="1304">
        <v>8343.9</v>
      </c>
      <c r="P28" s="1305"/>
      <c r="Q28" s="1305"/>
    </row>
    <row r="29" spans="1:17" s="1306" customFormat="1" ht="14.25" customHeight="1">
      <c r="A29" s="1298"/>
      <c r="B29" s="1299" t="s">
        <v>213</v>
      </c>
      <c r="C29" s="1300">
        <v>386.3</v>
      </c>
      <c r="D29" s="1300">
        <v>111.5</v>
      </c>
      <c r="E29" s="1300">
        <v>3960.4</v>
      </c>
      <c r="F29" s="1300">
        <v>3316.2</v>
      </c>
      <c r="G29" s="1300">
        <v>7276.6</v>
      </c>
      <c r="H29" s="1057">
        <v>7662.9000000000005</v>
      </c>
      <c r="I29" s="1302">
        <v>47.9</v>
      </c>
      <c r="J29" s="1300">
        <v>2037.8</v>
      </c>
      <c r="K29" s="1300">
        <v>1235.0999999999999</v>
      </c>
      <c r="L29" s="1300">
        <v>3272.8999999999996</v>
      </c>
      <c r="M29" s="1057">
        <v>3320.7999999999997</v>
      </c>
      <c r="N29" s="1303">
        <v>6</v>
      </c>
      <c r="O29" s="1060">
        <v>10989.7</v>
      </c>
      <c r="P29" s="1305"/>
      <c r="Q29" s="1305"/>
    </row>
    <row r="30" spans="1:17" s="1306" customFormat="1" ht="14.25" customHeight="1">
      <c r="A30" s="1298"/>
      <c r="B30" s="1299" t="s">
        <v>214</v>
      </c>
      <c r="C30" s="1300">
        <v>252.3</v>
      </c>
      <c r="D30" s="1300">
        <v>134.30000000000001</v>
      </c>
      <c r="E30" s="1300">
        <v>4087.9</v>
      </c>
      <c r="F30" s="1300">
        <v>886.9</v>
      </c>
      <c r="G30" s="1300">
        <v>4974.8</v>
      </c>
      <c r="H30" s="1057">
        <v>5227.1000000000004</v>
      </c>
      <c r="I30" s="1302">
        <v>39.799999999999997</v>
      </c>
      <c r="J30" s="1300">
        <v>2533.6</v>
      </c>
      <c r="K30" s="1300">
        <v>849.8</v>
      </c>
      <c r="L30" s="1300">
        <v>3383.3999999999996</v>
      </c>
      <c r="M30" s="1057">
        <v>3423.2</v>
      </c>
      <c r="N30" s="1303">
        <v>7.9</v>
      </c>
      <c r="O30" s="1060">
        <v>8658.1999999999989</v>
      </c>
      <c r="P30" s="1305"/>
      <c r="Q30" s="1305"/>
    </row>
    <row r="31" spans="1:17" s="1297" customFormat="1" ht="20.25" customHeight="1">
      <c r="A31" s="1294">
        <v>2020</v>
      </c>
      <c r="B31" s="1295" t="s">
        <v>211</v>
      </c>
      <c r="C31" s="1056">
        <v>368.2</v>
      </c>
      <c r="D31" s="1056">
        <v>175.3</v>
      </c>
      <c r="E31" s="1056">
        <v>3700.8</v>
      </c>
      <c r="F31" s="1056">
        <v>3130</v>
      </c>
      <c r="G31" s="1056">
        <v>6830.8</v>
      </c>
      <c r="H31" s="1057">
        <v>7199</v>
      </c>
      <c r="I31" s="1058">
        <v>43.4</v>
      </c>
      <c r="J31" s="1056">
        <v>2256.5</v>
      </c>
      <c r="K31" s="1056">
        <v>628.29999999999995</v>
      </c>
      <c r="L31" s="1056">
        <v>2884.8</v>
      </c>
      <c r="M31" s="1057">
        <v>2928.2000000000003</v>
      </c>
      <c r="N31" s="1059">
        <v>8.3000000000000007</v>
      </c>
      <c r="O31" s="1060">
        <v>10135.5</v>
      </c>
      <c r="P31" s="1296"/>
      <c r="Q31" s="1296"/>
    </row>
    <row r="32" spans="1:17" s="1306" customFormat="1" ht="14.25" customHeight="1">
      <c r="A32" s="1298"/>
      <c r="B32" s="1299" t="s">
        <v>212</v>
      </c>
      <c r="C32" s="1300">
        <v>364.4</v>
      </c>
      <c r="D32" s="1300">
        <v>162.595</v>
      </c>
      <c r="E32" s="1300">
        <v>3580.2</v>
      </c>
      <c r="F32" s="1300">
        <v>3129.69</v>
      </c>
      <c r="G32" s="1300">
        <v>6709.9441999999999</v>
      </c>
      <c r="H32" s="1301">
        <v>7074.3441999999995</v>
      </c>
      <c r="I32" s="1302">
        <v>35.700000000000003</v>
      </c>
      <c r="J32" s="1300">
        <v>1949.67</v>
      </c>
      <c r="K32" s="1300">
        <v>1189.7940000000001</v>
      </c>
      <c r="L32" s="1300">
        <v>3139.4639999999999</v>
      </c>
      <c r="M32" s="1301">
        <v>3175.1639999999998</v>
      </c>
      <c r="N32" s="1303">
        <v>10.08</v>
      </c>
      <c r="O32" s="1304">
        <v>10259.5882</v>
      </c>
      <c r="P32" s="1305"/>
      <c r="Q32" s="1305"/>
    </row>
    <row r="33" spans="1:17" s="1306" customFormat="1" ht="14.25" customHeight="1">
      <c r="A33" s="1298"/>
      <c r="B33" s="1299" t="s">
        <v>213</v>
      </c>
      <c r="C33" s="1300">
        <v>333</v>
      </c>
      <c r="D33" s="1300">
        <v>150.6</v>
      </c>
      <c r="E33" s="1300">
        <v>3674</v>
      </c>
      <c r="F33" s="1300">
        <v>3000.4</v>
      </c>
      <c r="G33" s="1300">
        <v>6671.4</v>
      </c>
      <c r="H33" s="1301">
        <v>7004.4</v>
      </c>
      <c r="I33" s="1302">
        <v>40</v>
      </c>
      <c r="J33" s="1300">
        <v>2502.4</v>
      </c>
      <c r="K33" s="1300">
        <v>899.6</v>
      </c>
      <c r="L33" s="1300">
        <v>3389.7</v>
      </c>
      <c r="M33" s="1301">
        <v>3429.7</v>
      </c>
      <c r="N33" s="1303">
        <v>8</v>
      </c>
      <c r="O33" s="1304">
        <v>10442.099999999999</v>
      </c>
      <c r="P33" s="1305"/>
      <c r="Q33" s="1305"/>
    </row>
    <row r="34" spans="1:17" s="1306" customFormat="1" ht="14.25" customHeight="1">
      <c r="A34" s="1298"/>
      <c r="B34" s="1299" t="s">
        <v>214</v>
      </c>
      <c r="C34" s="1300">
        <v>400.06</v>
      </c>
      <c r="D34" s="1300">
        <v>201.61</v>
      </c>
      <c r="E34" s="1300">
        <v>4136</v>
      </c>
      <c r="F34" s="1300">
        <v>3074</v>
      </c>
      <c r="G34" s="1300">
        <v>7210</v>
      </c>
      <c r="H34" s="1301">
        <v>7610.06</v>
      </c>
      <c r="I34" s="1302">
        <v>39.164999999999999</v>
      </c>
      <c r="J34" s="1300">
        <v>3030.8</v>
      </c>
      <c r="K34" s="1300">
        <v>592.11699999999996</v>
      </c>
      <c r="L34" s="1300">
        <v>3622.9170000000004</v>
      </c>
      <c r="M34" s="1301">
        <v>3662.0820000000003</v>
      </c>
      <c r="N34" s="1303">
        <v>8.1940000000000008</v>
      </c>
      <c r="O34" s="1304">
        <v>11280.336000000001</v>
      </c>
      <c r="P34" s="1305"/>
      <c r="Q34" s="1305"/>
    </row>
    <row r="35" spans="1:17" s="1297" customFormat="1" ht="20.25" customHeight="1">
      <c r="A35" s="1294">
        <v>2021</v>
      </c>
      <c r="B35" s="1295" t="s">
        <v>211</v>
      </c>
      <c r="C35" s="1056">
        <v>395.1</v>
      </c>
      <c r="D35" s="1056">
        <v>193.18</v>
      </c>
      <c r="E35" s="1056">
        <v>4015.9</v>
      </c>
      <c r="F35" s="1056">
        <v>3095.9</v>
      </c>
      <c r="G35" s="1056">
        <v>7111.9</v>
      </c>
      <c r="H35" s="1057">
        <v>7507</v>
      </c>
      <c r="I35" s="1058">
        <v>41.05</v>
      </c>
      <c r="J35" s="1056">
        <v>2202.9499999999998</v>
      </c>
      <c r="K35" s="1056">
        <v>1456.3</v>
      </c>
      <c r="L35" s="1056">
        <v>3659.3</v>
      </c>
      <c r="M35" s="1057">
        <v>3700.3500000000004</v>
      </c>
      <c r="N35" s="1059">
        <v>8.3970000000000002</v>
      </c>
      <c r="O35" s="1060">
        <v>11215.747000000001</v>
      </c>
      <c r="P35" s="1296"/>
      <c r="Q35" s="1296"/>
    </row>
    <row r="36" spans="1:17" s="1297" customFormat="1" ht="14.25" customHeight="1">
      <c r="A36" s="1294"/>
      <c r="B36" s="1295" t="s">
        <v>212</v>
      </c>
      <c r="C36" s="1056">
        <v>404.18</v>
      </c>
      <c r="D36" s="1056">
        <v>190.95699999999999</v>
      </c>
      <c r="E36" s="1056">
        <v>4078.9</v>
      </c>
      <c r="F36" s="1056">
        <v>3259.9</v>
      </c>
      <c r="G36" s="1056">
        <v>7338.7</v>
      </c>
      <c r="H36" s="1057">
        <v>7742.88</v>
      </c>
      <c r="I36" s="1058">
        <v>41.14</v>
      </c>
      <c r="J36" s="1056">
        <v>2328.6999999999998</v>
      </c>
      <c r="K36" s="1056">
        <v>1512.8</v>
      </c>
      <c r="L36" s="1056">
        <v>3841.5</v>
      </c>
      <c r="M36" s="1057">
        <v>3882.64</v>
      </c>
      <c r="N36" s="1059">
        <v>7.17</v>
      </c>
      <c r="O36" s="1060">
        <v>11632.69</v>
      </c>
      <c r="P36" s="1296"/>
      <c r="Q36" s="1296"/>
    </row>
    <row r="37" spans="1:17" s="1297" customFormat="1" ht="14.25" customHeight="1">
      <c r="A37" s="1294"/>
      <c r="B37" s="1295" t="s">
        <v>213</v>
      </c>
      <c r="C37" s="1056">
        <v>414.9</v>
      </c>
      <c r="D37" s="1056">
        <v>141.1</v>
      </c>
      <c r="E37" s="1056">
        <v>4069.7</v>
      </c>
      <c r="F37" s="1056">
        <v>3425</v>
      </c>
      <c r="G37" s="1056">
        <v>7494.7</v>
      </c>
      <c r="H37" s="1057">
        <v>7909.5999999999995</v>
      </c>
      <c r="I37" s="1058">
        <v>44.1</v>
      </c>
      <c r="J37" s="1056">
        <v>2701.3</v>
      </c>
      <c r="K37" s="1056">
        <v>1087.2</v>
      </c>
      <c r="L37" s="1056">
        <v>3788.5</v>
      </c>
      <c r="M37" s="1057">
        <v>3832.6</v>
      </c>
      <c r="N37" s="1059">
        <v>9</v>
      </c>
      <c r="O37" s="1060">
        <v>11751.199999999999</v>
      </c>
      <c r="P37" s="1296"/>
      <c r="Q37" s="1296"/>
    </row>
    <row r="38" spans="1:17" s="1297" customFormat="1" ht="14.25" customHeight="1">
      <c r="A38" s="1294"/>
      <c r="B38" s="1295" t="s">
        <v>214</v>
      </c>
      <c r="C38" s="1056">
        <v>367.12700000000001</v>
      </c>
      <c r="D38" s="1056">
        <v>139.88</v>
      </c>
      <c r="E38" s="1056">
        <v>4101.0249999999996</v>
      </c>
      <c r="F38" s="1056">
        <v>3314.6560000000004</v>
      </c>
      <c r="G38" s="1056">
        <v>7415.6810000000005</v>
      </c>
      <c r="H38" s="1057">
        <v>7782.8080000000009</v>
      </c>
      <c r="I38" s="1058">
        <v>45.77</v>
      </c>
      <c r="J38" s="1056">
        <v>2430.5459999999998</v>
      </c>
      <c r="K38" s="1056">
        <v>1473.9059999999999</v>
      </c>
      <c r="L38" s="1056">
        <v>3904.4419999999996</v>
      </c>
      <c r="M38" s="1057">
        <v>3950.2119999999995</v>
      </c>
      <c r="N38" s="1059">
        <v>8.7080000000000002</v>
      </c>
      <c r="O38" s="1060">
        <v>11741.728000000001</v>
      </c>
      <c r="P38" s="1296"/>
      <c r="Q38" s="1296"/>
    </row>
    <row r="39" spans="1:17" s="1297" customFormat="1" ht="20.25" customHeight="1">
      <c r="A39" s="1294">
        <v>2022</v>
      </c>
      <c r="B39" s="1295" t="s">
        <v>211</v>
      </c>
      <c r="C39" s="1056">
        <v>755</v>
      </c>
      <c r="D39" s="1056">
        <v>276.89999999999998</v>
      </c>
      <c r="E39" s="1056">
        <v>4161.3</v>
      </c>
      <c r="F39" s="1056">
        <v>3265.6</v>
      </c>
      <c r="G39" s="1056">
        <v>7426.9</v>
      </c>
      <c r="H39" s="1057">
        <v>8181.9</v>
      </c>
      <c r="I39" s="1058">
        <v>47.2</v>
      </c>
      <c r="J39" s="1056">
        <v>2835.8</v>
      </c>
      <c r="K39" s="1056">
        <v>1102.5999999999999</v>
      </c>
      <c r="L39" s="1056">
        <v>3938.4</v>
      </c>
      <c r="M39" s="1057">
        <v>3985.6</v>
      </c>
      <c r="N39" s="1059">
        <v>7.5</v>
      </c>
      <c r="O39" s="1060">
        <v>12175</v>
      </c>
      <c r="P39" s="1296"/>
      <c r="Q39" s="1296"/>
    </row>
    <row r="40" spans="1:17" s="1297" customFormat="1" ht="14.25" customHeight="1">
      <c r="A40" s="1294"/>
      <c r="B40" s="1295" t="s">
        <v>212</v>
      </c>
      <c r="C40" s="1056">
        <v>686.2</v>
      </c>
      <c r="D40" s="1056">
        <v>595.79999999999995</v>
      </c>
      <c r="E40" s="1056">
        <v>3808.9</v>
      </c>
      <c r="F40" s="1056">
        <v>3491.2</v>
      </c>
      <c r="G40" s="1056">
        <v>7300.1</v>
      </c>
      <c r="H40" s="1057">
        <v>7986.3</v>
      </c>
      <c r="I40" s="1058">
        <v>30.1</v>
      </c>
      <c r="J40" s="1056">
        <v>2489.4</v>
      </c>
      <c r="K40" s="1056">
        <v>960.2</v>
      </c>
      <c r="L40" s="1056">
        <v>3449.6000000000004</v>
      </c>
      <c r="M40" s="1057">
        <v>3479.7000000000003</v>
      </c>
      <c r="N40" s="1059">
        <v>7.3</v>
      </c>
      <c r="O40" s="1060">
        <v>11473.300000000001</v>
      </c>
      <c r="P40" s="1296"/>
      <c r="Q40" s="1296"/>
    </row>
    <row r="41" spans="1:17" s="1297" customFormat="1" ht="14.25" customHeight="1">
      <c r="A41" s="1294"/>
      <c r="B41" s="1295" t="s">
        <v>213</v>
      </c>
      <c r="C41" s="1056">
        <v>747.3</v>
      </c>
      <c r="D41" s="1056">
        <v>543.5</v>
      </c>
      <c r="E41" s="1056">
        <v>3552.3</v>
      </c>
      <c r="F41" s="1056">
        <v>3430.1</v>
      </c>
      <c r="G41" s="1056">
        <v>6982.4</v>
      </c>
      <c r="H41" s="1057">
        <v>7729.7</v>
      </c>
      <c r="I41" s="1058">
        <v>47.4</v>
      </c>
      <c r="J41" s="1056">
        <v>2523.6</v>
      </c>
      <c r="K41" s="1056">
        <v>916.5</v>
      </c>
      <c r="L41" s="1056">
        <v>3440.1</v>
      </c>
      <c r="M41" s="1057">
        <v>3487.5</v>
      </c>
      <c r="N41" s="1059">
        <v>7.1</v>
      </c>
      <c r="O41" s="1060">
        <v>11224.300000000001</v>
      </c>
      <c r="P41" s="1296"/>
      <c r="Q41" s="1296"/>
    </row>
    <row r="42" spans="1:17">
      <c r="A42" s="1307"/>
      <c r="B42" s="1307"/>
      <c r="C42" s="1307"/>
      <c r="D42" s="1307"/>
      <c r="E42" s="1307"/>
      <c r="F42" s="1307"/>
      <c r="G42" s="1307"/>
      <c r="H42" s="1307"/>
      <c r="I42" s="1307"/>
      <c r="J42" s="1307"/>
      <c r="K42" s="1307"/>
      <c r="L42" s="1307"/>
      <c r="M42" s="1307"/>
      <c r="N42" s="1307"/>
      <c r="O42" s="1307"/>
    </row>
    <row r="43" spans="1:17" s="25" customFormat="1" ht="12.75">
      <c r="A43" s="379" t="s">
        <v>1073</v>
      </c>
      <c r="B43" s="3"/>
      <c r="C43" s="3"/>
      <c r="D43" s="3"/>
      <c r="E43" s="3"/>
      <c r="F43" s="3"/>
      <c r="G43" s="3"/>
      <c r="H43" s="3"/>
      <c r="I43" s="3"/>
      <c r="J43" s="3"/>
      <c r="K43" s="3"/>
      <c r="L43" s="3"/>
      <c r="M43" s="3"/>
      <c r="N43" s="3"/>
      <c r="O43" s="3"/>
      <c r="P43" s="3"/>
    </row>
  </sheetData>
  <mergeCells count="12">
    <mergeCell ref="O9:O10"/>
    <mergeCell ref="A5:B8"/>
    <mergeCell ref="H7:H8"/>
    <mergeCell ref="I7:I8"/>
    <mergeCell ref="M7:M8"/>
    <mergeCell ref="N7:N8"/>
    <mergeCell ref="O7:O8"/>
    <mergeCell ref="A9:B10"/>
    <mergeCell ref="H9:H10"/>
    <mergeCell ref="I9:I10"/>
    <mergeCell ref="M9:M10"/>
    <mergeCell ref="N9:N10"/>
  </mergeCells>
  <printOptions horizontalCentered="1" verticalCentered="1"/>
  <pageMargins left="0" right="0" top="0" bottom="0" header="0.3" footer="0.3"/>
  <pageSetup paperSize="9" scale="65" orientation="landscape"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8"/>
  <dimension ref="A1:P44"/>
  <sheetViews>
    <sheetView zoomScale="85" zoomScaleNormal="85" workbookViewId="0">
      <pane ySplit="10" topLeftCell="A38" activePane="bottomLeft" state="frozen"/>
      <selection sqref="A1:XFD1048576"/>
      <selection pane="bottomLeft" sqref="A1:XFD1048576"/>
    </sheetView>
  </sheetViews>
  <sheetFormatPr defaultColWidth="7.85546875" defaultRowHeight="15"/>
  <cols>
    <col min="1" max="2" width="9.85546875" style="8" customWidth="1"/>
    <col min="3" max="3" width="11.85546875" style="8" customWidth="1"/>
    <col min="4" max="4" width="14.28515625" style="8" bestFit="1" customWidth="1"/>
    <col min="5" max="5" width="11.28515625" style="8" bestFit="1" customWidth="1"/>
    <col min="6" max="6" width="11.28515625" style="8" customWidth="1"/>
    <col min="7" max="7" width="11.7109375" style="8" customWidth="1"/>
    <col min="8" max="8" width="12.7109375" style="8" customWidth="1"/>
    <col min="9" max="9" width="13" style="8" customWidth="1"/>
    <col min="10" max="10" width="14.28515625" style="8" customWidth="1"/>
    <col min="11" max="11" width="11.28515625" style="8" customWidth="1"/>
    <col min="12" max="12" width="12" style="8" customWidth="1"/>
    <col min="13" max="13" width="11.85546875" style="8" bestFit="1" customWidth="1"/>
    <col min="14" max="14" width="12.7109375" style="8" bestFit="1" customWidth="1"/>
    <col min="15" max="15" width="12.28515625" style="8" customWidth="1"/>
    <col min="16" max="16" width="11.5703125" style="8" customWidth="1"/>
    <col min="17" max="16384" width="7.85546875" style="8"/>
  </cols>
  <sheetData>
    <row r="1" spans="1:16" ht="18" customHeight="1">
      <c r="A1" s="16" t="s">
        <v>1724</v>
      </c>
      <c r="B1" s="10"/>
      <c r="C1" s="10"/>
      <c r="D1" s="10"/>
      <c r="E1" s="10"/>
      <c r="F1" s="10"/>
      <c r="G1" s="10"/>
      <c r="H1" s="10"/>
      <c r="I1" s="10"/>
      <c r="J1" s="10"/>
      <c r="K1" s="10"/>
      <c r="L1" s="10"/>
      <c r="M1" s="10"/>
      <c r="N1" s="10"/>
      <c r="O1" s="10"/>
    </row>
    <row r="2" spans="1:16" ht="18" customHeight="1">
      <c r="A2" s="1249" t="s">
        <v>72</v>
      </c>
      <c r="B2" s="10"/>
      <c r="C2" s="10"/>
      <c r="D2" s="10"/>
      <c r="E2" s="10"/>
      <c r="F2" s="10"/>
      <c r="G2" s="10"/>
      <c r="H2" s="10"/>
      <c r="I2" s="10"/>
      <c r="J2" s="10"/>
      <c r="K2" s="10"/>
      <c r="L2" s="10"/>
      <c r="M2" s="10"/>
      <c r="N2" s="10"/>
      <c r="O2" s="10"/>
    </row>
    <row r="3" spans="1:16" ht="18" customHeight="1">
      <c r="A3" s="16" t="s">
        <v>71</v>
      </c>
      <c r="B3" s="10"/>
      <c r="C3" s="10"/>
      <c r="D3" s="10"/>
      <c r="E3" s="10"/>
      <c r="F3" s="10"/>
      <c r="G3" s="10"/>
      <c r="H3" s="10"/>
      <c r="I3" s="10"/>
      <c r="J3" s="10"/>
      <c r="K3" s="10"/>
      <c r="L3" s="10"/>
      <c r="M3" s="10"/>
      <c r="N3" s="10"/>
      <c r="O3" s="10"/>
    </row>
    <row r="4" spans="1:16" s="1255" customFormat="1" ht="14.25" customHeight="1">
      <c r="A4" s="1250" t="s">
        <v>1074</v>
      </c>
      <c r="B4" s="1251"/>
      <c r="C4" s="1252"/>
      <c r="D4" s="1252"/>
      <c r="E4" s="1252"/>
      <c r="F4" s="1252"/>
      <c r="G4" s="1252"/>
      <c r="H4" s="1252"/>
      <c r="I4" s="1252"/>
      <c r="J4" s="1252"/>
      <c r="K4" s="1252"/>
      <c r="L4" s="1253"/>
      <c r="M4" s="1253"/>
      <c r="N4" s="1253"/>
      <c r="O4" s="1254" t="s">
        <v>1075</v>
      </c>
    </row>
    <row r="5" spans="1:16" s="1255" customFormat="1" ht="18" customHeight="1">
      <c r="A5" s="1980" t="s">
        <v>349</v>
      </c>
      <c r="B5" s="1981"/>
      <c r="C5" s="1256" t="s">
        <v>341</v>
      </c>
      <c r="D5" s="1257"/>
      <c r="E5" s="1258"/>
      <c r="F5" s="1252"/>
      <c r="G5" s="1259"/>
      <c r="H5" s="1260" t="s">
        <v>342</v>
      </c>
      <c r="I5" s="1261"/>
      <c r="J5" s="1262" t="s">
        <v>343</v>
      </c>
      <c r="K5" s="1259"/>
      <c r="L5" s="1263"/>
      <c r="M5" s="1264"/>
      <c r="N5" s="1259"/>
      <c r="O5" s="298" t="s">
        <v>344</v>
      </c>
    </row>
    <row r="6" spans="1:16" s="50" customFormat="1" ht="18" customHeight="1">
      <c r="A6" s="2001"/>
      <c r="B6" s="2002"/>
      <c r="C6" s="1265" t="s">
        <v>686</v>
      </c>
      <c r="D6" s="594"/>
      <c r="E6" s="1266"/>
      <c r="F6" s="1267"/>
      <c r="G6" s="1268" t="s">
        <v>347</v>
      </c>
      <c r="H6" s="999"/>
      <c r="I6" s="1269"/>
      <c r="J6" s="1262" t="s">
        <v>686</v>
      </c>
      <c r="K6" s="1270"/>
      <c r="L6" s="119"/>
      <c r="M6" s="119"/>
      <c r="N6" s="293" t="s">
        <v>347</v>
      </c>
      <c r="O6" s="184"/>
    </row>
    <row r="7" spans="1:16" s="50" customFormat="1" ht="18" customHeight="1">
      <c r="A7" s="2001"/>
      <c r="B7" s="2002"/>
      <c r="C7" s="1271"/>
      <c r="D7" s="1272" t="s">
        <v>1076</v>
      </c>
      <c r="E7" s="82" t="s">
        <v>1077</v>
      </c>
      <c r="F7" s="1272" t="s">
        <v>1078</v>
      </c>
      <c r="G7" s="81"/>
      <c r="H7" s="1273" t="s">
        <v>1079</v>
      </c>
      <c r="I7" s="1269" t="s">
        <v>352</v>
      </c>
      <c r="J7" s="1272" t="s">
        <v>1080</v>
      </c>
      <c r="K7" s="82" t="s">
        <v>1081</v>
      </c>
      <c r="L7" s="1274" t="s">
        <v>353</v>
      </c>
      <c r="M7" s="92" t="s">
        <v>356</v>
      </c>
      <c r="N7" s="81"/>
      <c r="O7" s="1275" t="s">
        <v>353</v>
      </c>
    </row>
    <row r="8" spans="1:16" s="50" customFormat="1" ht="18" customHeight="1">
      <c r="A8" s="1997" t="s">
        <v>357</v>
      </c>
      <c r="B8" s="1998"/>
      <c r="C8" s="1276" t="s">
        <v>7</v>
      </c>
      <c r="D8" s="1272" t="s">
        <v>403</v>
      </c>
      <c r="E8" s="1276" t="s">
        <v>1082</v>
      </c>
      <c r="F8" s="1273" t="s">
        <v>688</v>
      </c>
      <c r="G8" s="1277" t="s">
        <v>352</v>
      </c>
      <c r="H8" s="1273" t="s">
        <v>1083</v>
      </c>
      <c r="I8" s="170" t="s">
        <v>363</v>
      </c>
      <c r="J8" s="1272" t="s">
        <v>403</v>
      </c>
      <c r="K8" s="1278" t="s">
        <v>1082</v>
      </c>
      <c r="L8" s="1274" t="s">
        <v>688</v>
      </c>
      <c r="M8" s="92" t="s">
        <v>735</v>
      </c>
      <c r="N8" s="1279" t="s">
        <v>352</v>
      </c>
      <c r="O8" s="1275" t="s">
        <v>1083</v>
      </c>
    </row>
    <row r="9" spans="1:16" s="50" customFormat="1" ht="18" customHeight="1">
      <c r="A9" s="1997"/>
      <c r="B9" s="1998"/>
      <c r="C9" s="63" t="s">
        <v>711</v>
      </c>
      <c r="D9" s="1272" t="s">
        <v>1084</v>
      </c>
      <c r="E9" s="1272" t="s">
        <v>1085</v>
      </c>
      <c r="F9" s="1280" t="s">
        <v>370</v>
      </c>
      <c r="G9" s="63" t="s">
        <v>363</v>
      </c>
      <c r="H9" s="60" t="s">
        <v>350</v>
      </c>
      <c r="I9" s="170"/>
      <c r="J9" s="1272" t="s">
        <v>1086</v>
      </c>
      <c r="K9" s="1272" t="s">
        <v>1087</v>
      </c>
      <c r="L9" s="63" t="s">
        <v>370</v>
      </c>
      <c r="M9" s="223" t="s">
        <v>1088</v>
      </c>
      <c r="N9" s="63" t="s">
        <v>363</v>
      </c>
      <c r="O9" s="51" t="s">
        <v>350</v>
      </c>
      <c r="P9" s="2063" t="s">
        <v>1089</v>
      </c>
    </row>
    <row r="10" spans="1:16" s="39" customFormat="1" ht="18" customHeight="1">
      <c r="A10" s="1999"/>
      <c r="B10" s="2000"/>
      <c r="C10" s="127"/>
      <c r="D10" s="1281" t="s">
        <v>376</v>
      </c>
      <c r="E10" s="87" t="s">
        <v>1090</v>
      </c>
      <c r="F10" s="1282" t="s">
        <v>341</v>
      </c>
      <c r="G10" s="113"/>
      <c r="H10" s="1283" t="s">
        <v>341</v>
      </c>
      <c r="I10" s="1284"/>
      <c r="J10" s="1281" t="s">
        <v>376</v>
      </c>
      <c r="K10" s="87" t="s">
        <v>1090</v>
      </c>
      <c r="L10" s="49" t="s">
        <v>343</v>
      </c>
      <c r="M10" s="49" t="s">
        <v>381</v>
      </c>
      <c r="N10" s="127"/>
      <c r="O10" s="52" t="s">
        <v>343</v>
      </c>
      <c r="P10" s="2063"/>
    </row>
    <row r="11" spans="1:16" s="318" customFormat="1" ht="21" customHeight="1">
      <c r="A11" s="836">
        <v>2015</v>
      </c>
      <c r="B11" s="1011" t="s">
        <v>211</v>
      </c>
      <c r="C11" s="705">
        <v>38111.4</v>
      </c>
      <c r="D11" s="705">
        <v>1143</v>
      </c>
      <c r="E11" s="705">
        <v>1979</v>
      </c>
      <c r="F11" s="705">
        <v>14776.4</v>
      </c>
      <c r="G11" s="705">
        <v>56009.8</v>
      </c>
      <c r="H11" s="1285">
        <v>29652.6</v>
      </c>
      <c r="I11" s="1038">
        <v>85662.399999999994</v>
      </c>
      <c r="J11" s="1286">
        <v>3045.7</v>
      </c>
      <c r="K11" s="705">
        <v>72.7</v>
      </c>
      <c r="L11" s="705">
        <v>18023.400000000001</v>
      </c>
      <c r="M11" s="705">
        <v>57117.3</v>
      </c>
      <c r="N11" s="705">
        <v>78259.100000000006</v>
      </c>
      <c r="O11" s="705">
        <v>7403.3</v>
      </c>
      <c r="P11" s="861">
        <v>0</v>
      </c>
    </row>
    <row r="12" spans="1:16" s="318" customFormat="1" ht="14.25" customHeight="1">
      <c r="A12" s="353"/>
      <c r="B12" s="1011" t="s">
        <v>212</v>
      </c>
      <c r="C12" s="705">
        <v>58410.3</v>
      </c>
      <c r="D12" s="705">
        <v>2536.3000000000002</v>
      </c>
      <c r="E12" s="705">
        <v>1141</v>
      </c>
      <c r="F12" s="705">
        <v>15182.3</v>
      </c>
      <c r="G12" s="705">
        <v>77269.900000000009</v>
      </c>
      <c r="H12" s="1285">
        <v>20239.3</v>
      </c>
      <c r="I12" s="1038">
        <v>97509.200000000012</v>
      </c>
      <c r="J12" s="1286">
        <v>8009.9</v>
      </c>
      <c r="K12" s="705">
        <v>107.4</v>
      </c>
      <c r="L12" s="705">
        <v>21511.8</v>
      </c>
      <c r="M12" s="705">
        <v>58541.2</v>
      </c>
      <c r="N12" s="705">
        <v>88170.299999999988</v>
      </c>
      <c r="O12" s="705">
        <v>9338.9</v>
      </c>
      <c r="P12" s="861">
        <v>0</v>
      </c>
    </row>
    <row r="13" spans="1:16" s="318" customFormat="1" ht="14.25" customHeight="1">
      <c r="A13" s="353"/>
      <c r="B13" s="1011" t="s">
        <v>213</v>
      </c>
      <c r="C13" s="705">
        <v>59419.705999999998</v>
      </c>
      <c r="D13" s="705">
        <v>1548.6780000000001</v>
      </c>
      <c r="E13" s="705">
        <v>1662.47</v>
      </c>
      <c r="F13" s="705">
        <v>13437.571</v>
      </c>
      <c r="G13" s="705">
        <v>76068.425000000003</v>
      </c>
      <c r="H13" s="1285">
        <v>43361.4</v>
      </c>
      <c r="I13" s="1038">
        <v>119429.82500000001</v>
      </c>
      <c r="J13" s="1286">
        <v>4324.5</v>
      </c>
      <c r="K13" s="705">
        <v>101</v>
      </c>
      <c r="L13" s="705">
        <v>33308.9</v>
      </c>
      <c r="M13" s="705">
        <v>60185.1</v>
      </c>
      <c r="N13" s="705">
        <v>97919.5</v>
      </c>
      <c r="O13" s="705">
        <v>21510.3</v>
      </c>
      <c r="P13" s="861">
        <v>2.5000000008731149E-2</v>
      </c>
    </row>
    <row r="14" spans="1:16" s="318" customFormat="1" ht="14.25" customHeight="1">
      <c r="A14" s="353"/>
      <c r="B14" s="1011" t="s">
        <v>214</v>
      </c>
      <c r="C14" s="705">
        <v>37926.987999999998</v>
      </c>
      <c r="D14" s="705">
        <v>1424.538</v>
      </c>
      <c r="E14" s="705">
        <v>386.78800000000001</v>
      </c>
      <c r="F14" s="705">
        <v>19504.405999999999</v>
      </c>
      <c r="G14" s="705">
        <v>59242.720000000001</v>
      </c>
      <c r="H14" s="1285">
        <v>30045.967000000001</v>
      </c>
      <c r="I14" s="1038">
        <v>89288.687000000005</v>
      </c>
      <c r="J14" s="1286">
        <v>553.99199999999996</v>
      </c>
      <c r="K14" s="705">
        <v>40.161000000000001</v>
      </c>
      <c r="L14" s="705">
        <v>18401.885999999999</v>
      </c>
      <c r="M14" s="705">
        <v>62169.767999999996</v>
      </c>
      <c r="N14" s="705">
        <v>81165.807000000001</v>
      </c>
      <c r="O14" s="705">
        <v>8122.9</v>
      </c>
      <c r="P14" s="861">
        <v>-1.9999999989522621E-2</v>
      </c>
    </row>
    <row r="15" spans="1:16" s="318" customFormat="1" ht="20.25" customHeight="1">
      <c r="A15" s="836">
        <v>2016</v>
      </c>
      <c r="B15" s="1011" t="s">
        <v>211</v>
      </c>
      <c r="C15" s="705">
        <v>40168.408000000003</v>
      </c>
      <c r="D15" s="705">
        <v>1448.711</v>
      </c>
      <c r="E15" s="705">
        <v>1645.086</v>
      </c>
      <c r="F15" s="705">
        <v>18038.289000000001</v>
      </c>
      <c r="G15" s="705">
        <v>61300.494000000006</v>
      </c>
      <c r="H15" s="1285">
        <v>40835.322999999997</v>
      </c>
      <c r="I15" s="1038">
        <v>102135.81700000001</v>
      </c>
      <c r="J15" s="1286">
        <v>5725.0640000000003</v>
      </c>
      <c r="K15" s="705">
        <v>77.872</v>
      </c>
      <c r="L15" s="705">
        <v>22859.599999999999</v>
      </c>
      <c r="M15" s="705">
        <v>64965.7</v>
      </c>
      <c r="N15" s="705">
        <v>93628.236000000004</v>
      </c>
      <c r="O15" s="705">
        <v>8507.6</v>
      </c>
      <c r="P15" s="861">
        <v>-1.9000000000232831E-2</v>
      </c>
    </row>
    <row r="16" spans="1:16" s="318" customFormat="1" ht="14.25" customHeight="1">
      <c r="A16" s="353"/>
      <c r="B16" s="1011" t="s">
        <v>212</v>
      </c>
      <c r="C16" s="705">
        <v>41297.1</v>
      </c>
      <c r="D16" s="705">
        <v>1428.3</v>
      </c>
      <c r="E16" s="705">
        <v>3413.7</v>
      </c>
      <c r="F16" s="705">
        <v>27025.599999999999</v>
      </c>
      <c r="G16" s="705">
        <v>73164.7</v>
      </c>
      <c r="H16" s="1285">
        <v>48324.800000000003</v>
      </c>
      <c r="I16" s="1038">
        <v>121489.5</v>
      </c>
      <c r="J16" s="1286">
        <v>1912.2</v>
      </c>
      <c r="K16" s="705">
        <v>82.5</v>
      </c>
      <c r="L16" s="705">
        <v>45148.2</v>
      </c>
      <c r="M16" s="705">
        <v>63390.7</v>
      </c>
      <c r="N16" s="705">
        <v>110533.59999999999</v>
      </c>
      <c r="O16" s="705">
        <v>10955.9</v>
      </c>
      <c r="P16" s="861">
        <v>0</v>
      </c>
    </row>
    <row r="17" spans="1:16" s="318" customFormat="1" ht="14.25" customHeight="1">
      <c r="A17" s="353"/>
      <c r="B17" s="1011" t="s">
        <v>213</v>
      </c>
      <c r="C17" s="705">
        <v>66464.572</v>
      </c>
      <c r="D17" s="705">
        <v>1183.8599999999999</v>
      </c>
      <c r="E17" s="705">
        <v>861.202</v>
      </c>
      <c r="F17" s="705">
        <v>28073.569</v>
      </c>
      <c r="G17" s="705">
        <v>96583.203000000009</v>
      </c>
      <c r="H17" s="1285">
        <v>30106.075000000001</v>
      </c>
      <c r="I17" s="1038">
        <v>126689.27800000001</v>
      </c>
      <c r="J17" s="1286">
        <v>815.59900000000005</v>
      </c>
      <c r="K17" s="705">
        <v>75.978999999999999</v>
      </c>
      <c r="L17" s="705">
        <v>40872.284</v>
      </c>
      <c r="M17" s="705">
        <v>64604.2</v>
      </c>
      <c r="N17" s="705">
        <v>106368.06200000001</v>
      </c>
      <c r="O17" s="705">
        <v>20321.2</v>
      </c>
      <c r="P17" s="861">
        <v>1.6000000003259629E-2</v>
      </c>
    </row>
    <row r="18" spans="1:16" s="318" customFormat="1" ht="14.25" customHeight="1">
      <c r="A18" s="353"/>
      <c r="B18" s="1011" t="s">
        <v>214</v>
      </c>
      <c r="C18" s="705">
        <v>50429.699000000001</v>
      </c>
      <c r="D18" s="705">
        <v>1087.788</v>
      </c>
      <c r="E18" s="705">
        <v>557.70899999999995</v>
      </c>
      <c r="F18" s="705">
        <v>26818.187999999998</v>
      </c>
      <c r="G18" s="705">
        <v>78893.384000000005</v>
      </c>
      <c r="H18" s="1285">
        <v>45225.025000000001</v>
      </c>
      <c r="I18" s="1038">
        <v>124118.40900000001</v>
      </c>
      <c r="J18" s="1286">
        <v>25906.226999999999</v>
      </c>
      <c r="K18" s="705">
        <v>64.911000000000001</v>
      </c>
      <c r="L18" s="705">
        <v>17167.536</v>
      </c>
      <c r="M18" s="705">
        <v>64603.792999999998</v>
      </c>
      <c r="N18" s="705">
        <v>107742.467</v>
      </c>
      <c r="O18" s="705">
        <v>16375.941999999999</v>
      </c>
      <c r="P18" s="861">
        <v>0</v>
      </c>
    </row>
    <row r="19" spans="1:16" s="318" customFormat="1" ht="20.25" customHeight="1">
      <c r="A19" s="836">
        <v>2017</v>
      </c>
      <c r="B19" s="1011" t="s">
        <v>211</v>
      </c>
      <c r="C19" s="705">
        <v>48566.319000000003</v>
      </c>
      <c r="D19" s="705">
        <v>4923.9269999999997</v>
      </c>
      <c r="E19" s="705">
        <v>1338.7750000000001</v>
      </c>
      <c r="F19" s="705">
        <v>27137.902999999998</v>
      </c>
      <c r="G19" s="705">
        <v>81966.923999999999</v>
      </c>
      <c r="H19" s="1285">
        <v>38733.561000000002</v>
      </c>
      <c r="I19" s="1038">
        <v>120700.485</v>
      </c>
      <c r="J19" s="1286">
        <v>30327.949000000001</v>
      </c>
      <c r="K19" s="705">
        <v>175.63399999999999</v>
      </c>
      <c r="L19" s="705">
        <v>11563.821</v>
      </c>
      <c r="M19" s="705">
        <v>65158.478999999999</v>
      </c>
      <c r="N19" s="705">
        <v>107225.883</v>
      </c>
      <c r="O19" s="705">
        <v>13474.602000000001</v>
      </c>
      <c r="P19" s="861">
        <v>0</v>
      </c>
    </row>
    <row r="20" spans="1:16" s="318" customFormat="1" ht="14.25" customHeight="1">
      <c r="A20" s="353"/>
      <c r="B20" s="1011" t="s">
        <v>212</v>
      </c>
      <c r="C20" s="705">
        <v>57826.665999999997</v>
      </c>
      <c r="D20" s="705">
        <v>4823.0469999999996</v>
      </c>
      <c r="E20" s="705">
        <v>1755.8720000000001</v>
      </c>
      <c r="F20" s="705">
        <v>27842.030999999999</v>
      </c>
      <c r="G20" s="705">
        <v>92247.615999999995</v>
      </c>
      <c r="H20" s="1285">
        <v>40646.851000000002</v>
      </c>
      <c r="I20" s="1038">
        <v>132894.467</v>
      </c>
      <c r="J20" s="1286">
        <v>38837.875</v>
      </c>
      <c r="K20" s="705">
        <v>76.688999999999993</v>
      </c>
      <c r="L20" s="705">
        <v>12300.843999999999</v>
      </c>
      <c r="M20" s="705">
        <v>68781.760999999999</v>
      </c>
      <c r="N20" s="705">
        <v>119997.16899999999</v>
      </c>
      <c r="O20" s="705">
        <v>12897.298000000001</v>
      </c>
      <c r="P20" s="861">
        <v>0</v>
      </c>
    </row>
    <row r="21" spans="1:16" s="318" customFormat="1" ht="14.25" customHeight="1">
      <c r="A21" s="353"/>
      <c r="B21" s="1011" t="s">
        <v>213</v>
      </c>
      <c r="C21" s="705">
        <v>76983.077999999994</v>
      </c>
      <c r="D21" s="705">
        <v>4830.2389999999996</v>
      </c>
      <c r="E21" s="705">
        <v>6438.692</v>
      </c>
      <c r="F21" s="705">
        <v>28938.654999999999</v>
      </c>
      <c r="G21" s="705">
        <v>117190.66399999999</v>
      </c>
      <c r="H21" s="1285">
        <v>28773.835999999999</v>
      </c>
      <c r="I21" s="1038">
        <v>145964.5</v>
      </c>
      <c r="J21" s="1286">
        <v>34033.040999999997</v>
      </c>
      <c r="K21" s="705">
        <v>72.972999999999999</v>
      </c>
      <c r="L21" s="705">
        <v>12888.214</v>
      </c>
      <c r="M21" s="705">
        <v>70575.596000000005</v>
      </c>
      <c r="N21" s="705">
        <v>117569.82399999999</v>
      </c>
      <c r="O21" s="705">
        <v>28394.674999999999</v>
      </c>
      <c r="P21" s="861">
        <v>1.0000000183936208E-3</v>
      </c>
    </row>
    <row r="22" spans="1:16" s="318" customFormat="1" ht="14.25" customHeight="1">
      <c r="A22" s="353"/>
      <c r="B22" s="1011" t="s">
        <v>214</v>
      </c>
      <c r="C22" s="705">
        <v>53188.843999999997</v>
      </c>
      <c r="D22" s="705">
        <v>4831.29</v>
      </c>
      <c r="E22" s="705">
        <v>1000.2670000000001</v>
      </c>
      <c r="F22" s="705">
        <v>17667.021000000001</v>
      </c>
      <c r="G22" s="705">
        <v>76687.421999999991</v>
      </c>
      <c r="H22" s="1285">
        <v>42744.773000000001</v>
      </c>
      <c r="I22" s="1038">
        <v>119432.19499999999</v>
      </c>
      <c r="J22" s="1286">
        <v>31255.962</v>
      </c>
      <c r="K22" s="705">
        <v>128.38800000000001</v>
      </c>
      <c r="L22" s="705">
        <v>9825.7450000000008</v>
      </c>
      <c r="M22" s="705">
        <v>60881.508000000002</v>
      </c>
      <c r="N22" s="705">
        <v>102091.603</v>
      </c>
      <c r="O22" s="705">
        <v>17340.592000000001</v>
      </c>
      <c r="P22" s="861">
        <v>0</v>
      </c>
    </row>
    <row r="23" spans="1:16" s="318" customFormat="1" ht="20.25" customHeight="1">
      <c r="A23" s="836">
        <v>2018</v>
      </c>
      <c r="B23" s="1011" t="s">
        <v>211</v>
      </c>
      <c r="C23" s="705">
        <v>80019.054999999993</v>
      </c>
      <c r="D23" s="705">
        <v>4987.3919999999998</v>
      </c>
      <c r="E23" s="705">
        <v>1170.886</v>
      </c>
      <c r="F23" s="705">
        <v>37002.160000000003</v>
      </c>
      <c r="G23" s="705">
        <v>123179.49299999999</v>
      </c>
      <c r="H23" s="1285">
        <v>34930.497000000003</v>
      </c>
      <c r="I23" s="1038">
        <v>158109.99</v>
      </c>
      <c r="J23" s="1286">
        <v>27599.472000000002</v>
      </c>
      <c r="K23" s="705">
        <v>228.495</v>
      </c>
      <c r="L23" s="705">
        <v>31583.097000000002</v>
      </c>
      <c r="M23" s="705">
        <v>61994.51</v>
      </c>
      <c r="N23" s="705">
        <v>121405.57399999999</v>
      </c>
      <c r="O23" s="705">
        <v>36704.415999999997</v>
      </c>
      <c r="P23" s="861">
        <v>0</v>
      </c>
    </row>
    <row r="24" spans="1:16" s="318" customFormat="1" ht="14.25" customHeight="1">
      <c r="A24" s="353"/>
      <c r="B24" s="1011" t="s">
        <v>212</v>
      </c>
      <c r="C24" s="705">
        <v>128775.82</v>
      </c>
      <c r="D24" s="705">
        <v>6487.5050000000001</v>
      </c>
      <c r="E24" s="705">
        <v>1563.655</v>
      </c>
      <c r="F24" s="705">
        <v>24741.257000000001</v>
      </c>
      <c r="G24" s="705">
        <v>161568.23700000002</v>
      </c>
      <c r="H24" s="1285">
        <v>13749.763000000001</v>
      </c>
      <c r="I24" s="1038">
        <v>175318.00000000003</v>
      </c>
      <c r="J24" s="1286">
        <v>36712.949000000001</v>
      </c>
      <c r="K24" s="705">
        <v>313.05900000000003</v>
      </c>
      <c r="L24" s="705">
        <v>14747.786</v>
      </c>
      <c r="M24" s="705">
        <v>62915.529000000002</v>
      </c>
      <c r="N24" s="705">
        <v>114689.323</v>
      </c>
      <c r="O24" s="705">
        <v>60628.677000000003</v>
      </c>
      <c r="P24" s="861">
        <v>0</v>
      </c>
    </row>
    <row r="25" spans="1:16" s="318" customFormat="1" ht="14.25" customHeight="1">
      <c r="A25" s="353"/>
      <c r="B25" s="1011" t="s">
        <v>213</v>
      </c>
      <c r="C25" s="705">
        <v>78879.805999999997</v>
      </c>
      <c r="D25" s="705">
        <v>6629.4560000000001</v>
      </c>
      <c r="E25" s="705">
        <v>926.66600000000005</v>
      </c>
      <c r="F25" s="705">
        <v>20621.845000000001</v>
      </c>
      <c r="G25" s="705">
        <v>107057.773</v>
      </c>
      <c r="H25" s="1285">
        <v>50565.328999999998</v>
      </c>
      <c r="I25" s="1038">
        <v>157623.10200000001</v>
      </c>
      <c r="J25" s="1286">
        <v>29280.859</v>
      </c>
      <c r="K25" s="705">
        <v>98.713999999999999</v>
      </c>
      <c r="L25" s="705">
        <v>13715.091</v>
      </c>
      <c r="M25" s="705">
        <v>63494.849000000002</v>
      </c>
      <c r="N25" s="705">
        <v>106589.51300000001</v>
      </c>
      <c r="O25" s="705">
        <v>51033.589</v>
      </c>
      <c r="P25" s="861">
        <v>0</v>
      </c>
    </row>
    <row r="26" spans="1:16" s="318" customFormat="1" ht="14.25" customHeight="1">
      <c r="A26" s="353"/>
      <c r="B26" s="1011" t="s">
        <v>214</v>
      </c>
      <c r="C26" s="705">
        <v>37233.963000000003</v>
      </c>
      <c r="D26" s="705">
        <v>5298.0129999999999</v>
      </c>
      <c r="E26" s="705">
        <v>175.71</v>
      </c>
      <c r="F26" s="705">
        <v>20049.621999999999</v>
      </c>
      <c r="G26" s="705">
        <v>62757.308000000005</v>
      </c>
      <c r="H26" s="1285">
        <v>46658.277999999998</v>
      </c>
      <c r="I26" s="1038">
        <v>109415.58600000001</v>
      </c>
      <c r="J26" s="1286">
        <v>26595.329000000002</v>
      </c>
      <c r="K26" s="705">
        <v>37.421999999999997</v>
      </c>
      <c r="L26" s="705">
        <v>11424.859</v>
      </c>
      <c r="M26" s="705">
        <v>61724.652000000002</v>
      </c>
      <c r="N26" s="705">
        <v>99782.262000000002</v>
      </c>
      <c r="O26" s="705">
        <v>9633.3340000000007</v>
      </c>
      <c r="P26" s="861">
        <v>-9.9999999947613105E-3</v>
      </c>
    </row>
    <row r="27" spans="1:16" s="318" customFormat="1" ht="20.25" customHeight="1">
      <c r="A27" s="836">
        <v>2019</v>
      </c>
      <c r="B27" s="1011" t="s">
        <v>211</v>
      </c>
      <c r="C27" s="705">
        <v>67398.918000000005</v>
      </c>
      <c r="D27" s="705">
        <v>5699.7550000000001</v>
      </c>
      <c r="E27" s="705">
        <v>45.393999999999998</v>
      </c>
      <c r="F27" s="705">
        <v>19399.987000000001</v>
      </c>
      <c r="G27" s="705">
        <v>92544.054000000004</v>
      </c>
      <c r="H27" s="1285">
        <v>62112.968999999997</v>
      </c>
      <c r="I27" s="1038">
        <v>154657.02299999999</v>
      </c>
      <c r="J27" s="1286">
        <v>19312.689999999999</v>
      </c>
      <c r="K27" s="705">
        <v>107.473</v>
      </c>
      <c r="L27" s="705">
        <v>15787.002</v>
      </c>
      <c r="M27" s="705">
        <v>62900.487999999998</v>
      </c>
      <c r="N27" s="705">
        <v>98107.652999999991</v>
      </c>
      <c r="O27" s="705">
        <v>56549.37</v>
      </c>
      <c r="P27" s="861">
        <v>0</v>
      </c>
    </row>
    <row r="28" spans="1:16" s="318" customFormat="1" ht="14.25" customHeight="1">
      <c r="A28" s="353"/>
      <c r="B28" s="1011" t="s">
        <v>212</v>
      </c>
      <c r="C28" s="705">
        <v>79993.680999999997</v>
      </c>
      <c r="D28" s="705">
        <v>4638.3090000000002</v>
      </c>
      <c r="E28" s="705">
        <v>125.16800000000001</v>
      </c>
      <c r="F28" s="705">
        <v>21813.635999999999</v>
      </c>
      <c r="G28" s="705">
        <v>106570.79399999999</v>
      </c>
      <c r="H28" s="1285">
        <v>28523.738000000001</v>
      </c>
      <c r="I28" s="1038">
        <v>135094.53200000001</v>
      </c>
      <c r="J28" s="1286">
        <v>22733.848999999998</v>
      </c>
      <c r="K28" s="705">
        <v>76.067999999999998</v>
      </c>
      <c r="L28" s="705">
        <v>15172.288</v>
      </c>
      <c r="M28" s="705">
        <v>59526.487000000001</v>
      </c>
      <c r="N28" s="705">
        <v>97508.69200000001</v>
      </c>
      <c r="O28" s="705">
        <v>37585.839999999997</v>
      </c>
      <c r="P28" s="861">
        <v>0</v>
      </c>
    </row>
    <row r="29" spans="1:16" s="318" customFormat="1" ht="14.25" customHeight="1">
      <c r="A29" s="353"/>
      <c r="B29" s="1011" t="s">
        <v>213</v>
      </c>
      <c r="C29" s="705">
        <v>50552.430999999997</v>
      </c>
      <c r="D29" s="705">
        <v>4629.2929999999997</v>
      </c>
      <c r="E29" s="705">
        <v>18.102</v>
      </c>
      <c r="F29" s="705">
        <v>20682.09</v>
      </c>
      <c r="G29" s="705">
        <v>75881.915999999997</v>
      </c>
      <c r="H29" s="1285">
        <v>38591.319000000003</v>
      </c>
      <c r="I29" s="1038">
        <v>114473.235</v>
      </c>
      <c r="J29" s="1286">
        <v>23146.138999999999</v>
      </c>
      <c r="K29" s="705">
        <v>387.94099999999997</v>
      </c>
      <c r="L29" s="705">
        <v>12666.93</v>
      </c>
      <c r="M29" s="705">
        <v>57861.866000000002</v>
      </c>
      <c r="N29" s="705">
        <v>94062.875999999989</v>
      </c>
      <c r="O29" s="705">
        <v>20410.359</v>
      </c>
      <c r="P29" s="861">
        <v>0</v>
      </c>
    </row>
    <row r="30" spans="1:16" s="318" customFormat="1" ht="15" customHeight="1">
      <c r="A30" s="353"/>
      <c r="B30" s="1011" t="s">
        <v>214</v>
      </c>
      <c r="C30" s="705">
        <v>51415.019</v>
      </c>
      <c r="D30" s="705">
        <v>4519.7269999999999</v>
      </c>
      <c r="E30" s="705">
        <v>303.71800000000002</v>
      </c>
      <c r="F30" s="705">
        <v>18653.644</v>
      </c>
      <c r="G30" s="705">
        <v>74892.108000000007</v>
      </c>
      <c r="H30" s="1285">
        <v>26850.564999999999</v>
      </c>
      <c r="I30" s="1038">
        <v>101742.67300000001</v>
      </c>
      <c r="J30" s="1286">
        <v>21199.171999999999</v>
      </c>
      <c r="K30" s="705">
        <v>197.86799999999999</v>
      </c>
      <c r="L30" s="705">
        <v>7749.799</v>
      </c>
      <c r="M30" s="705">
        <v>56869.620999999999</v>
      </c>
      <c r="N30" s="705">
        <v>86016.459999999992</v>
      </c>
      <c r="O30" s="705">
        <v>15726.213</v>
      </c>
      <c r="P30" s="861">
        <v>0</v>
      </c>
    </row>
    <row r="31" spans="1:16" s="318" customFormat="1" ht="20.25" customHeight="1">
      <c r="A31" s="836">
        <v>2020</v>
      </c>
      <c r="B31" s="1011" t="s">
        <v>211</v>
      </c>
      <c r="C31" s="705">
        <v>60043.68</v>
      </c>
      <c r="D31" s="705">
        <v>6276.223</v>
      </c>
      <c r="E31" s="705">
        <v>38.531999999999996</v>
      </c>
      <c r="F31" s="705">
        <v>23805.592000000001</v>
      </c>
      <c r="G31" s="705">
        <v>90164.027000000016</v>
      </c>
      <c r="H31" s="1285">
        <v>17132.455000000002</v>
      </c>
      <c r="I31" s="1038">
        <v>107296.48200000002</v>
      </c>
      <c r="J31" s="1286">
        <v>21634.888999999999</v>
      </c>
      <c r="K31" s="705">
        <v>110.36799999999999</v>
      </c>
      <c r="L31" s="705">
        <v>13958.964</v>
      </c>
      <c r="M31" s="705">
        <v>63492.949000000001</v>
      </c>
      <c r="N31" s="705">
        <v>99197.17</v>
      </c>
      <c r="O31" s="705">
        <v>8099.3119999999999</v>
      </c>
      <c r="P31" s="861">
        <v>0</v>
      </c>
    </row>
    <row r="32" spans="1:16" s="318" customFormat="1" ht="15" customHeight="1">
      <c r="A32" s="836"/>
      <c r="B32" s="1011" t="s">
        <v>212</v>
      </c>
      <c r="C32" s="705">
        <v>65015.8</v>
      </c>
      <c r="D32" s="705">
        <v>8352.1119999999992</v>
      </c>
      <c r="E32" s="705">
        <v>85.296000000000006</v>
      </c>
      <c r="F32" s="705">
        <v>19793.214</v>
      </c>
      <c r="G32" s="705">
        <v>93246.421999999991</v>
      </c>
      <c r="H32" s="1285">
        <v>11835.844999999999</v>
      </c>
      <c r="I32" s="1038">
        <v>105082.26699999999</v>
      </c>
      <c r="J32" s="1286">
        <v>17132.221000000001</v>
      </c>
      <c r="K32" s="705">
        <v>102.15</v>
      </c>
      <c r="L32" s="705">
        <v>16433.536</v>
      </c>
      <c r="M32" s="705">
        <v>54939.928999999996</v>
      </c>
      <c r="N32" s="705">
        <v>88607.83600000001</v>
      </c>
      <c r="O32" s="705">
        <v>16474.436000000002</v>
      </c>
      <c r="P32" s="861">
        <v>-5.0000000192085281E-3</v>
      </c>
    </row>
    <row r="33" spans="1:16" s="318" customFormat="1" ht="15" customHeight="1">
      <c r="A33" s="836"/>
      <c r="B33" s="1011" t="s">
        <v>213</v>
      </c>
      <c r="C33" s="705">
        <v>62703.959000000003</v>
      </c>
      <c r="D33" s="705">
        <v>10006.599</v>
      </c>
      <c r="E33" s="705">
        <v>598.05999999999995</v>
      </c>
      <c r="F33" s="705">
        <v>21265.112000000001</v>
      </c>
      <c r="G33" s="705">
        <v>94573.73000000001</v>
      </c>
      <c r="H33" s="1285">
        <v>15385.348</v>
      </c>
      <c r="I33" s="1038">
        <v>109959.07800000001</v>
      </c>
      <c r="J33" s="1286">
        <v>16693.758000000002</v>
      </c>
      <c r="K33" s="705">
        <v>125.236</v>
      </c>
      <c r="L33" s="705">
        <v>16153.611000000001</v>
      </c>
      <c r="M33" s="705">
        <v>59388.436000000002</v>
      </c>
      <c r="N33" s="705">
        <v>92361.040999999997</v>
      </c>
      <c r="O33" s="705">
        <v>17598.037</v>
      </c>
      <c r="P33" s="861">
        <v>0</v>
      </c>
    </row>
    <row r="34" spans="1:16" s="318" customFormat="1" ht="15" customHeight="1">
      <c r="A34" s="836"/>
      <c r="B34" s="1011" t="s">
        <v>214</v>
      </c>
      <c r="C34" s="705">
        <v>40913.815000000002</v>
      </c>
      <c r="D34" s="705">
        <v>13467</v>
      </c>
      <c r="E34" s="705">
        <v>268.34699999999998</v>
      </c>
      <c r="F34" s="705">
        <v>18949.780999999999</v>
      </c>
      <c r="G34" s="705">
        <v>73598.942999999999</v>
      </c>
      <c r="H34" s="1285">
        <v>19767.734</v>
      </c>
      <c r="I34" s="1038">
        <v>93366.676999999996</v>
      </c>
      <c r="J34" s="1286">
        <v>15360.942999999999</v>
      </c>
      <c r="K34" s="705">
        <v>25</v>
      </c>
      <c r="L34" s="705">
        <v>12091.141</v>
      </c>
      <c r="M34" s="705">
        <v>58771.767999999996</v>
      </c>
      <c r="N34" s="705">
        <v>86248.851999999999</v>
      </c>
      <c r="O34" s="705">
        <v>7117.8249999999998</v>
      </c>
      <c r="P34" s="861">
        <v>0</v>
      </c>
    </row>
    <row r="35" spans="1:16" s="318" customFormat="1" ht="20.25" customHeight="1">
      <c r="A35" s="836">
        <v>2021</v>
      </c>
      <c r="B35" s="1011" t="s">
        <v>211</v>
      </c>
      <c r="C35" s="705">
        <v>51431.955000000002</v>
      </c>
      <c r="D35" s="705">
        <v>12164.862999999999</v>
      </c>
      <c r="E35" s="705">
        <v>174.941</v>
      </c>
      <c r="F35" s="705">
        <v>21330.556</v>
      </c>
      <c r="G35" s="705">
        <v>85102.315000000002</v>
      </c>
      <c r="H35" s="1285">
        <v>16453.017</v>
      </c>
      <c r="I35" s="1038">
        <v>101555.33199999999</v>
      </c>
      <c r="J35" s="1286">
        <v>15293.151</v>
      </c>
      <c r="K35" s="705">
        <v>207.51599999999999</v>
      </c>
      <c r="L35" s="705">
        <v>15751.993</v>
      </c>
      <c r="M35" s="705">
        <v>59720.438999999998</v>
      </c>
      <c r="N35" s="705">
        <v>90973.099000000002</v>
      </c>
      <c r="O35" s="705">
        <v>10582.233</v>
      </c>
      <c r="P35" s="861">
        <v>0</v>
      </c>
    </row>
    <row r="36" spans="1:16" s="318" customFormat="1" ht="15" customHeight="1">
      <c r="A36" s="836"/>
      <c r="B36" s="1011" t="s">
        <v>212</v>
      </c>
      <c r="C36" s="705">
        <v>81209.459080000001</v>
      </c>
      <c r="D36" s="705">
        <v>12316.686</v>
      </c>
      <c r="E36" s="705">
        <v>65.284999999999997</v>
      </c>
      <c r="F36" s="705">
        <v>20780.416519999999</v>
      </c>
      <c r="G36" s="705">
        <v>114371.8466</v>
      </c>
      <c r="H36" s="1285">
        <v>11847.885</v>
      </c>
      <c r="I36" s="1038">
        <v>126219.7316</v>
      </c>
      <c r="J36" s="1286">
        <v>12684.343999999999</v>
      </c>
      <c r="K36" s="705">
        <v>60.725999999999999</v>
      </c>
      <c r="L36" s="705">
        <v>20515.491999999998</v>
      </c>
      <c r="M36" s="705">
        <v>61676.389600000002</v>
      </c>
      <c r="N36" s="705">
        <v>94936.9516</v>
      </c>
      <c r="O36" s="705">
        <v>31282.78</v>
      </c>
      <c r="P36" s="861">
        <v>0</v>
      </c>
    </row>
    <row r="37" spans="1:16" s="318" customFormat="1" ht="15" customHeight="1">
      <c r="A37" s="836"/>
      <c r="B37" s="1011" t="s">
        <v>213</v>
      </c>
      <c r="C37" s="705">
        <v>62901.071000000004</v>
      </c>
      <c r="D37" s="705">
        <v>12370.880999999999</v>
      </c>
      <c r="E37" s="705">
        <v>250.505</v>
      </c>
      <c r="F37" s="705">
        <v>20157.629000000001</v>
      </c>
      <c r="G37" s="705">
        <v>95680.08600000001</v>
      </c>
      <c r="H37" s="1285">
        <v>23510.807000000001</v>
      </c>
      <c r="I37" s="1038">
        <v>119190.89300000001</v>
      </c>
      <c r="J37" s="1286">
        <v>12911.478999999999</v>
      </c>
      <c r="K37" s="705">
        <v>40.582000000000001</v>
      </c>
      <c r="L37" s="705">
        <v>19396.543000000001</v>
      </c>
      <c r="M37" s="705">
        <v>63606.887999999999</v>
      </c>
      <c r="N37" s="705">
        <v>95955.491999999998</v>
      </c>
      <c r="O37" s="705">
        <v>23235.402999999998</v>
      </c>
      <c r="P37" s="861">
        <v>-1.9999999785795808E-3</v>
      </c>
    </row>
    <row r="38" spans="1:16" s="318" customFormat="1" ht="15" customHeight="1">
      <c r="A38" s="836"/>
      <c r="B38" s="1011" t="s">
        <v>214</v>
      </c>
      <c r="C38" s="705">
        <v>55767</v>
      </c>
      <c r="D38" s="705">
        <v>12365.621999999999</v>
      </c>
      <c r="E38" s="705">
        <v>76.736000000000004</v>
      </c>
      <c r="F38" s="705">
        <v>20782.249</v>
      </c>
      <c r="G38" s="705">
        <v>88991.607000000004</v>
      </c>
      <c r="H38" s="1285">
        <v>19386.87</v>
      </c>
      <c r="I38" s="1038">
        <v>108378.477</v>
      </c>
      <c r="J38" s="1286">
        <v>12702.965</v>
      </c>
      <c r="K38" s="705">
        <v>47.323999999999998</v>
      </c>
      <c r="L38" s="705">
        <v>16962.78</v>
      </c>
      <c r="M38" s="705">
        <v>65851.505999999994</v>
      </c>
      <c r="N38" s="705">
        <v>95564.574999999997</v>
      </c>
      <c r="O38" s="705">
        <v>12813.906999999999</v>
      </c>
      <c r="P38" s="861">
        <v>-4.9999999901046976E-3</v>
      </c>
    </row>
    <row r="39" spans="1:16" s="318" customFormat="1" ht="20.25" customHeight="1">
      <c r="A39" s="836">
        <v>2022</v>
      </c>
      <c r="B39" s="1011" t="s">
        <v>211</v>
      </c>
      <c r="C39" s="705">
        <v>66484.941999999995</v>
      </c>
      <c r="D39" s="705">
        <v>10451.495999999999</v>
      </c>
      <c r="E39" s="705">
        <v>58.698</v>
      </c>
      <c r="F39" s="705">
        <v>11908.805</v>
      </c>
      <c r="G39" s="705">
        <v>88903.940999999992</v>
      </c>
      <c r="H39" s="1285">
        <v>22256.692999999999</v>
      </c>
      <c r="I39" s="1038">
        <v>111160.63399999999</v>
      </c>
      <c r="J39" s="1286">
        <v>16148.838</v>
      </c>
      <c r="K39" s="705">
        <v>51.819000000000003</v>
      </c>
      <c r="L39" s="705">
        <v>18201.705000000002</v>
      </c>
      <c r="M39" s="705">
        <v>67809.448000000004</v>
      </c>
      <c r="N39" s="705">
        <v>102211.81</v>
      </c>
      <c r="O39" s="705">
        <v>8948.8250000000007</v>
      </c>
      <c r="P39" s="861">
        <v>-1.0000000038417056E-3</v>
      </c>
    </row>
    <row r="40" spans="1:16" s="318" customFormat="1" ht="15" customHeight="1">
      <c r="A40" s="836"/>
      <c r="B40" s="1011" t="s">
        <v>212</v>
      </c>
      <c r="C40" s="705">
        <v>60005.460740000002</v>
      </c>
      <c r="D40" s="705">
        <v>6475.3230000000003</v>
      </c>
      <c r="E40" s="705">
        <v>276.971</v>
      </c>
      <c r="F40" s="705">
        <v>11518.5</v>
      </c>
      <c r="G40" s="705">
        <v>78276.254740000004</v>
      </c>
      <c r="H40" s="1285">
        <v>27419.29752</v>
      </c>
      <c r="I40" s="1038">
        <v>105695.55226</v>
      </c>
      <c r="J40" s="1286">
        <v>9491.5669999999991</v>
      </c>
      <c r="K40" s="705">
        <v>50.65</v>
      </c>
      <c r="L40" s="705">
        <v>17721.626479999999</v>
      </c>
      <c r="M40" s="705">
        <v>70461.273350000003</v>
      </c>
      <c r="N40" s="705">
        <v>97725.116829999999</v>
      </c>
      <c r="O40" s="705">
        <v>7970.4403899999998</v>
      </c>
      <c r="P40" s="861">
        <v>-4.9600000056670979E-3</v>
      </c>
    </row>
    <row r="41" spans="1:16" s="318" customFormat="1" ht="15" customHeight="1">
      <c r="A41" s="836"/>
      <c r="B41" s="1011" t="s">
        <v>213</v>
      </c>
      <c r="C41" s="705">
        <v>79753.982919999995</v>
      </c>
      <c r="D41" s="705">
        <v>8332.884</v>
      </c>
      <c r="E41" s="705">
        <v>197.495</v>
      </c>
      <c r="F41" s="705">
        <v>14650.517260000001</v>
      </c>
      <c r="G41" s="705">
        <v>102934.87917999999</v>
      </c>
      <c r="H41" s="1285">
        <v>17569.30615</v>
      </c>
      <c r="I41" s="1038">
        <v>120504.18532999999</v>
      </c>
      <c r="J41" s="1286">
        <v>9691.7620000000006</v>
      </c>
      <c r="K41" s="705">
        <v>62.9</v>
      </c>
      <c r="L41" s="705">
        <v>18655.982530000001</v>
      </c>
      <c r="M41" s="705">
        <v>73978.947</v>
      </c>
      <c r="N41" s="705">
        <v>102389.59153000001</v>
      </c>
      <c r="O41" s="705">
        <v>18114.63553</v>
      </c>
      <c r="P41" s="861">
        <v>-4.1730000011739321E-2</v>
      </c>
    </row>
    <row r="42" spans="1:16" s="2" customFormat="1" ht="20.25" customHeight="1">
      <c r="A42" s="212" t="s">
        <v>1091</v>
      </c>
      <c r="B42" s="1287"/>
      <c r="C42" s="214"/>
      <c r="D42" s="214"/>
      <c r="E42" s="214"/>
      <c r="F42" s="214"/>
      <c r="G42" s="214"/>
      <c r="H42" s="214"/>
      <c r="I42" s="1288"/>
      <c r="J42" s="1288"/>
      <c r="K42" s="1288"/>
      <c r="L42" s="212"/>
      <c r="M42" s="212"/>
      <c r="N42" s="212"/>
      <c r="O42" s="233" t="s">
        <v>1092</v>
      </c>
    </row>
    <row r="43" spans="1:16" s="2" customFormat="1" ht="3.75" customHeight="1">
      <c r="A43" s="5"/>
      <c r="B43" s="1289"/>
      <c r="H43" s="5"/>
      <c r="I43" s="5"/>
      <c r="J43" s="5"/>
      <c r="O43" s="234"/>
    </row>
    <row r="44" spans="1:16" s="25" customFormat="1" ht="12.75">
      <c r="A44" s="379" t="s">
        <v>1093</v>
      </c>
      <c r="B44" s="3"/>
      <c r="C44" s="3"/>
      <c r="D44" s="3"/>
      <c r="E44" s="3"/>
      <c r="F44" s="3"/>
      <c r="G44" s="3"/>
      <c r="H44" s="3"/>
      <c r="I44" s="3"/>
      <c r="J44" s="3"/>
      <c r="K44" s="3"/>
      <c r="L44" s="3"/>
      <c r="M44" s="3"/>
      <c r="N44" s="3"/>
      <c r="O44" s="3"/>
    </row>
  </sheetData>
  <mergeCells count="3">
    <mergeCell ref="A5:B7"/>
    <mergeCell ref="A8:B10"/>
    <mergeCell ref="P9:P10"/>
  </mergeCells>
  <printOptions horizontalCentered="1" verticalCentered="1"/>
  <pageMargins left="0" right="0" top="0" bottom="0" header="0.3" footer="0.3"/>
  <pageSetup paperSize="9" scale="78" orientation="landscape"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74350-7558-4BF6-B441-8223C1F446BA}">
  <sheetPr codeName="Sheet16">
    <pageSetUpPr fitToPage="1"/>
  </sheetPr>
  <dimension ref="A1:S51"/>
  <sheetViews>
    <sheetView topLeftCell="A5" zoomScale="80" zoomScaleNormal="80" workbookViewId="0">
      <pane ySplit="8" topLeftCell="A32" activePane="bottomLeft" state="frozen"/>
      <selection sqref="A1:XFD1048576"/>
      <selection pane="bottomLeft" sqref="A1:XFD1048576"/>
    </sheetView>
  </sheetViews>
  <sheetFormatPr defaultColWidth="18.28515625" defaultRowHeight="15.75"/>
  <cols>
    <col min="1" max="1" width="10.85546875" style="1061" customWidth="1"/>
    <col min="2" max="2" width="10.7109375" style="958" customWidth="1"/>
    <col min="3" max="5" width="20.7109375" style="958" customWidth="1"/>
    <col min="6" max="6" width="18.28515625" style="958" customWidth="1"/>
    <col min="7" max="7" width="18.140625" style="958" customWidth="1"/>
    <col min="8" max="8" width="18.28515625" style="958" customWidth="1"/>
    <col min="9" max="9" width="17.7109375" style="958" customWidth="1"/>
    <col min="10" max="10" width="18.28515625" style="958" customWidth="1"/>
    <col min="11" max="11" width="17.7109375" style="958" customWidth="1"/>
    <col min="12" max="12" width="18.28515625" style="958"/>
    <col min="13" max="13" width="17.7109375" style="958" customWidth="1"/>
    <col min="14" max="16384" width="18.28515625" style="958"/>
  </cols>
  <sheetData>
    <row r="1" spans="1:13" ht="18">
      <c r="A1" s="1073" t="s">
        <v>1094</v>
      </c>
      <c r="B1" s="1232"/>
      <c r="C1" s="1232"/>
      <c r="D1" s="1232"/>
      <c r="E1" s="1073"/>
      <c r="F1" s="1073"/>
      <c r="G1" s="1073"/>
      <c r="H1" s="1232"/>
      <c r="I1" s="1232"/>
      <c r="J1" s="1232"/>
      <c r="K1" s="1232"/>
      <c r="L1" s="1232"/>
      <c r="M1" s="1232"/>
    </row>
    <row r="2" spans="1:13" ht="18">
      <c r="A2" s="1072" t="s">
        <v>1095</v>
      </c>
      <c r="B2" s="1233"/>
      <c r="C2" s="1233"/>
      <c r="D2" s="1233"/>
      <c r="E2" s="1233"/>
      <c r="F2" s="1233"/>
      <c r="G2" s="1233"/>
      <c r="H2" s="1233"/>
      <c r="I2" s="1233"/>
      <c r="J2" s="1233"/>
      <c r="K2" s="1233"/>
      <c r="L2" s="1233"/>
      <c r="M2" s="1233"/>
    </row>
    <row r="3" spans="1:13">
      <c r="A3" s="1070" t="s">
        <v>73</v>
      </c>
      <c r="B3" s="1070"/>
      <c r="C3" s="1070"/>
      <c r="D3" s="1070"/>
      <c r="E3" s="1234"/>
      <c r="F3" s="1234"/>
      <c r="G3" s="1234"/>
      <c r="H3" s="1070"/>
      <c r="I3" s="1070"/>
      <c r="J3" s="1070"/>
      <c r="K3" s="1070"/>
      <c r="L3" s="1070"/>
      <c r="M3" s="1070"/>
    </row>
    <row r="4" spans="1:13" ht="12" customHeight="1">
      <c r="A4" s="1070"/>
      <c r="B4" s="1070"/>
      <c r="C4" s="1070"/>
      <c r="D4" s="1070"/>
      <c r="E4" s="1234"/>
      <c r="F4" s="1234"/>
      <c r="G4" s="1234"/>
      <c r="H4" s="1070"/>
      <c r="I4" s="1070"/>
      <c r="J4" s="1070"/>
      <c r="K4" s="1070"/>
      <c r="L4" s="1070"/>
      <c r="M4" s="1070"/>
    </row>
    <row r="5" spans="1:13" ht="9" customHeight="1">
      <c r="A5" s="1070"/>
      <c r="B5" s="1070"/>
      <c r="C5" s="1070"/>
      <c r="D5" s="1070"/>
      <c r="E5" s="1234"/>
      <c r="F5" s="1234"/>
      <c r="G5" s="1234"/>
      <c r="H5" s="1070"/>
      <c r="I5" s="1070"/>
      <c r="J5" s="1070"/>
      <c r="K5" s="1070"/>
      <c r="L5" s="1070"/>
      <c r="M5" s="1070"/>
    </row>
    <row r="6" spans="1:13">
      <c r="A6" s="1069" t="s">
        <v>339</v>
      </c>
      <c r="L6" s="805"/>
      <c r="M6" s="805" t="s">
        <v>340</v>
      </c>
    </row>
    <row r="7" spans="1:13" s="1067" customFormat="1" ht="27" customHeight="1">
      <c r="A7" s="2070" t="s">
        <v>1096</v>
      </c>
      <c r="B7" s="2071"/>
      <c r="C7" s="2066" t="s">
        <v>1097</v>
      </c>
      <c r="D7" s="2066"/>
      <c r="E7" s="2066" t="s">
        <v>1098</v>
      </c>
      <c r="F7" s="2070" t="s">
        <v>1441</v>
      </c>
      <c r="G7" s="2071"/>
      <c r="H7" s="2070" t="s">
        <v>1099</v>
      </c>
      <c r="I7" s="2076"/>
      <c r="J7" s="2076"/>
      <c r="K7" s="2076"/>
      <c r="L7" s="2076"/>
      <c r="M7" s="2071"/>
    </row>
    <row r="8" spans="1:13" s="1067" customFormat="1" ht="27" customHeight="1">
      <c r="A8" s="2074"/>
      <c r="B8" s="2075"/>
      <c r="C8" s="2067" t="s">
        <v>1100</v>
      </c>
      <c r="D8" s="2067"/>
      <c r="E8" s="2068"/>
      <c r="F8" s="2074"/>
      <c r="G8" s="2075"/>
      <c r="H8" s="2077" t="s">
        <v>1444</v>
      </c>
      <c r="I8" s="2078"/>
      <c r="J8" s="2078"/>
      <c r="K8" s="2078"/>
      <c r="L8" s="2078"/>
      <c r="M8" s="2079"/>
    </row>
    <row r="9" spans="1:13" s="1067" customFormat="1">
      <c r="A9" s="2074"/>
      <c r="B9" s="2075"/>
      <c r="C9" s="2066" t="s">
        <v>1101</v>
      </c>
      <c r="D9" s="2066" t="s">
        <v>1102</v>
      </c>
      <c r="E9" s="2068"/>
      <c r="F9" s="2074" t="s">
        <v>1443</v>
      </c>
      <c r="G9" s="2075"/>
      <c r="H9" s="2070" t="s">
        <v>1104</v>
      </c>
      <c r="I9" s="2071"/>
      <c r="J9" s="2070" t="s">
        <v>1105</v>
      </c>
      <c r="K9" s="2071"/>
      <c r="L9" s="2070" t="s">
        <v>1106</v>
      </c>
      <c r="M9" s="2071"/>
    </row>
    <row r="10" spans="1:13" s="1221" customFormat="1">
      <c r="A10" s="2074"/>
      <c r="B10" s="2075"/>
      <c r="C10" s="2067"/>
      <c r="D10" s="2067"/>
      <c r="E10" s="2068" t="s">
        <v>1103</v>
      </c>
      <c r="F10" s="2080"/>
      <c r="G10" s="2081"/>
      <c r="H10" s="2072" t="s">
        <v>1109</v>
      </c>
      <c r="I10" s="2073"/>
      <c r="J10" s="2072" t="s">
        <v>1110</v>
      </c>
      <c r="K10" s="2073"/>
      <c r="L10" s="2072" t="s">
        <v>1445</v>
      </c>
      <c r="M10" s="2073"/>
    </row>
    <row r="11" spans="1:13" s="1221" customFormat="1">
      <c r="A11" s="2074"/>
      <c r="B11" s="2075"/>
      <c r="C11" s="2066" t="s">
        <v>1107</v>
      </c>
      <c r="D11" s="2066" t="s">
        <v>1108</v>
      </c>
      <c r="E11" s="2068"/>
      <c r="F11" s="1235" t="s">
        <v>1123</v>
      </c>
      <c r="G11" s="1236" t="s">
        <v>1145</v>
      </c>
      <c r="H11" s="1235" t="s">
        <v>1123</v>
      </c>
      <c r="I11" s="1236" t="s">
        <v>1145</v>
      </c>
      <c r="J11" s="1235" t="s">
        <v>1123</v>
      </c>
      <c r="K11" s="1236" t="s">
        <v>1145</v>
      </c>
      <c r="L11" s="1235" t="s">
        <v>1123</v>
      </c>
      <c r="M11" s="1236" t="s">
        <v>1145</v>
      </c>
    </row>
    <row r="12" spans="1:13" s="1221" customFormat="1">
      <c r="A12" s="2080"/>
      <c r="B12" s="2081"/>
      <c r="C12" s="2067"/>
      <c r="D12" s="2067"/>
      <c r="E12" s="2067"/>
      <c r="F12" s="1237" t="s">
        <v>1127</v>
      </c>
      <c r="G12" s="1238" t="s">
        <v>1147</v>
      </c>
      <c r="H12" s="1237" t="s">
        <v>1127</v>
      </c>
      <c r="I12" s="1238" t="s">
        <v>1147</v>
      </c>
      <c r="J12" s="1237" t="s">
        <v>1127</v>
      </c>
      <c r="K12" s="1238" t="s">
        <v>1147</v>
      </c>
      <c r="L12" s="1237" t="s">
        <v>1127</v>
      </c>
      <c r="M12" s="1238" t="s">
        <v>1147</v>
      </c>
    </row>
    <row r="13" spans="1:13" ht="21" customHeight="1">
      <c r="A13" s="2064">
        <v>2012</v>
      </c>
      <c r="B13" s="2065"/>
      <c r="C13" s="1029">
        <v>9691.0896496740006</v>
      </c>
      <c r="D13" s="1029">
        <v>39452.482202029998</v>
      </c>
      <c r="E13" s="1029">
        <v>6825.1190134999988</v>
      </c>
      <c r="F13" s="1030">
        <v>5367978</v>
      </c>
      <c r="G13" s="1029">
        <v>511.89859999999999</v>
      </c>
      <c r="H13" s="1029"/>
      <c r="I13" s="1029"/>
      <c r="J13" s="1029"/>
      <c r="K13" s="1029"/>
      <c r="L13" s="1029"/>
      <c r="M13" s="1029"/>
    </row>
    <row r="14" spans="1:13" ht="15.95" customHeight="1">
      <c r="A14" s="2064">
        <v>2013</v>
      </c>
      <c r="B14" s="2065"/>
      <c r="C14" s="1029">
        <v>10455.760230675</v>
      </c>
      <c r="D14" s="1029">
        <v>48340.629219344999</v>
      </c>
      <c r="E14" s="1029">
        <v>9076.4837356289991</v>
      </c>
      <c r="F14" s="1030">
        <v>6469271</v>
      </c>
      <c r="G14" s="1029">
        <v>631.74319500000001</v>
      </c>
      <c r="H14" s="1029"/>
      <c r="I14" s="1029"/>
      <c r="J14" s="1029"/>
      <c r="K14" s="1029"/>
      <c r="L14" s="1029"/>
      <c r="M14" s="1029"/>
    </row>
    <row r="15" spans="1:13" ht="15.95" customHeight="1">
      <c r="A15" s="2064">
        <v>2014</v>
      </c>
      <c r="B15" s="2065"/>
      <c r="C15" s="1029">
        <v>12433.861396374001</v>
      </c>
      <c r="D15" s="1029">
        <v>50934.642557705003</v>
      </c>
      <c r="E15" s="1029">
        <v>10136.713926998998</v>
      </c>
      <c r="F15" s="1030">
        <v>8029462</v>
      </c>
      <c r="G15" s="1029">
        <v>786.49059499999998</v>
      </c>
      <c r="H15" s="1029"/>
      <c r="I15" s="1029"/>
      <c r="J15" s="1029"/>
      <c r="K15" s="1029"/>
      <c r="L15" s="1029"/>
      <c r="M15" s="1029"/>
    </row>
    <row r="16" spans="1:13" ht="15.95" customHeight="1">
      <c r="A16" s="2064">
        <v>2015</v>
      </c>
      <c r="B16" s="2065"/>
      <c r="C16" s="1029">
        <v>15074.692910283002</v>
      </c>
      <c r="D16" s="1029">
        <v>53503.828161632002</v>
      </c>
      <c r="E16" s="1029">
        <v>10479.285891078001</v>
      </c>
      <c r="F16" s="1030">
        <v>9271985</v>
      </c>
      <c r="G16" s="1029">
        <v>909.19894999999997</v>
      </c>
      <c r="H16" s="1030">
        <v>4881</v>
      </c>
      <c r="I16" s="1029">
        <v>1.4</v>
      </c>
      <c r="J16" s="1030">
        <v>179326</v>
      </c>
      <c r="K16" s="1029">
        <v>633.1</v>
      </c>
      <c r="L16" s="1030">
        <v>0</v>
      </c>
      <c r="M16" s="1029">
        <v>7.9999999999999996E-6</v>
      </c>
    </row>
    <row r="17" spans="1:13" ht="15.95" customHeight="1">
      <c r="A17" s="1041">
        <v>2016</v>
      </c>
      <c r="B17" s="960"/>
      <c r="C17" s="1029">
        <v>11144.820344103</v>
      </c>
      <c r="D17" s="1029">
        <v>64772.22199427701</v>
      </c>
      <c r="E17" s="1029">
        <v>10087.672788426</v>
      </c>
      <c r="F17" s="1030">
        <v>11524588</v>
      </c>
      <c r="G17" s="1029">
        <v>1105.8463750000001</v>
      </c>
      <c r="H17" s="1030">
        <v>131548</v>
      </c>
      <c r="I17" s="1029">
        <v>35.700000000000003</v>
      </c>
      <c r="J17" s="1030">
        <v>2589591</v>
      </c>
      <c r="K17" s="1029">
        <v>7286.6</v>
      </c>
      <c r="L17" s="1030">
        <v>102758</v>
      </c>
      <c r="M17" s="1029">
        <v>12.5</v>
      </c>
    </row>
    <row r="18" spans="1:13" ht="15.95" customHeight="1">
      <c r="A18" s="2064">
        <v>2017</v>
      </c>
      <c r="B18" s="2065"/>
      <c r="C18" s="1029">
        <v>9134.1</v>
      </c>
      <c r="D18" s="1029">
        <v>78021.100000000006</v>
      </c>
      <c r="E18" s="1029">
        <v>10058.5</v>
      </c>
      <c r="F18" s="1030">
        <v>15158643</v>
      </c>
      <c r="G18" s="1029">
        <v>1429.6595</v>
      </c>
      <c r="H18" s="1030">
        <v>371841</v>
      </c>
      <c r="I18" s="1029">
        <v>87.6</v>
      </c>
      <c r="J18" s="1030">
        <v>4981026</v>
      </c>
      <c r="K18" s="1029">
        <v>9630.7999999999993</v>
      </c>
      <c r="L18" s="1030">
        <v>1244287</v>
      </c>
      <c r="M18" s="1029">
        <v>79</v>
      </c>
    </row>
    <row r="19" spans="1:13" ht="15.95" customHeight="1">
      <c r="A19" s="1215">
        <v>2018</v>
      </c>
      <c r="B19" s="960"/>
      <c r="C19" s="1029">
        <v>9232.9</v>
      </c>
      <c r="D19" s="1029">
        <v>81718.899999999994</v>
      </c>
      <c r="E19" s="1029">
        <v>9472</v>
      </c>
      <c r="F19" s="1030">
        <v>17811102</v>
      </c>
      <c r="G19" s="1029">
        <v>1651.9018000000001</v>
      </c>
      <c r="H19" s="1030">
        <v>962740</v>
      </c>
      <c r="I19" s="1029">
        <v>174.7</v>
      </c>
      <c r="J19" s="1030">
        <v>5831526</v>
      </c>
      <c r="K19" s="1029">
        <v>11159.1</v>
      </c>
      <c r="L19" s="1030">
        <v>1665110</v>
      </c>
      <c r="M19" s="1029">
        <v>133.1</v>
      </c>
    </row>
    <row r="20" spans="1:13" ht="15.95" customHeight="1">
      <c r="A20" s="1215">
        <v>2019</v>
      </c>
      <c r="B20" s="960"/>
      <c r="C20" s="1029">
        <v>9372.9</v>
      </c>
      <c r="D20" s="1029">
        <v>85142.399999999994</v>
      </c>
      <c r="E20" s="1029">
        <v>8737.7999999999993</v>
      </c>
      <c r="F20" s="1030">
        <v>19731651</v>
      </c>
      <c r="G20" s="1029">
        <v>1746.62482</v>
      </c>
      <c r="H20" s="1030">
        <v>6322911</v>
      </c>
      <c r="I20" s="1029">
        <v>542.86</v>
      </c>
      <c r="J20" s="1030">
        <v>7110816</v>
      </c>
      <c r="K20" s="1029">
        <v>12671.900000000001</v>
      </c>
      <c r="L20" s="1030">
        <v>1995920</v>
      </c>
      <c r="M20" s="1029">
        <v>291.5</v>
      </c>
    </row>
    <row r="21" spans="1:13" ht="15.95" customHeight="1">
      <c r="A21" s="1215">
        <v>2020</v>
      </c>
      <c r="B21" s="960"/>
      <c r="C21" s="1029">
        <v>10593.5</v>
      </c>
      <c r="D21" s="1029">
        <v>68026.247781167011</v>
      </c>
      <c r="E21" s="1029">
        <v>7266.4266040000002</v>
      </c>
      <c r="F21" s="1030">
        <v>18741958</v>
      </c>
      <c r="G21" s="1029">
        <v>1555.7394109999998</v>
      </c>
      <c r="H21" s="1030">
        <v>47247358</v>
      </c>
      <c r="I21" s="1029">
        <v>2237.8397709999999</v>
      </c>
      <c r="J21" s="1030">
        <v>8702806</v>
      </c>
      <c r="K21" s="1029">
        <v>13458.651462000002</v>
      </c>
      <c r="L21" s="1030">
        <v>4199985</v>
      </c>
      <c r="M21" s="1029">
        <v>465.04345800000004</v>
      </c>
    </row>
    <row r="22" spans="1:13" ht="15.95" customHeight="1">
      <c r="A22" s="1239">
        <v>2021</v>
      </c>
      <c r="B22" s="1066"/>
      <c r="C22" s="1240">
        <v>9673.9172564569999</v>
      </c>
      <c r="D22" s="1240">
        <v>83922.596094576002</v>
      </c>
      <c r="E22" s="1240">
        <v>7254.8304156150007</v>
      </c>
      <c r="F22" s="1241">
        <v>15758177</v>
      </c>
      <c r="G22" s="1240">
        <v>1419.5800263400001</v>
      </c>
      <c r="H22" s="1241">
        <v>141835256</v>
      </c>
      <c r="I22" s="1240">
        <v>4462.4831600739999</v>
      </c>
      <c r="J22" s="1241">
        <v>9681631</v>
      </c>
      <c r="K22" s="1240">
        <v>15378.309771431999</v>
      </c>
      <c r="L22" s="1241">
        <v>9140103</v>
      </c>
      <c r="M22" s="1240">
        <v>685.41474115000005</v>
      </c>
    </row>
    <row r="23" spans="1:13" ht="20.25" customHeight="1">
      <c r="A23" s="1041">
        <v>2020</v>
      </c>
      <c r="B23" s="960" t="s">
        <v>214</v>
      </c>
      <c r="C23" s="1029">
        <v>2528.1999999999998</v>
      </c>
      <c r="D23" s="1029">
        <v>16075.6</v>
      </c>
      <c r="E23" s="1029">
        <v>1787.7</v>
      </c>
      <c r="F23" s="1030">
        <v>4632312</v>
      </c>
      <c r="G23" s="1029">
        <v>379.2</v>
      </c>
      <c r="H23" s="1030">
        <v>19792109</v>
      </c>
      <c r="I23" s="1029">
        <v>785.6</v>
      </c>
      <c r="J23" s="1030">
        <v>2263550</v>
      </c>
      <c r="K23" s="1029">
        <v>3424.2</v>
      </c>
      <c r="L23" s="1030">
        <v>1657146</v>
      </c>
      <c r="M23" s="1029">
        <v>125.30000000000001</v>
      </c>
    </row>
    <row r="24" spans="1:13" ht="21" customHeight="1">
      <c r="A24" s="1215">
        <v>2021</v>
      </c>
      <c r="B24" s="960" t="s">
        <v>211</v>
      </c>
      <c r="C24" s="1029">
        <v>2633.9459029969998</v>
      </c>
      <c r="D24" s="1029">
        <v>20380.200868977001</v>
      </c>
      <c r="E24" s="1029">
        <v>1812.0725705949999</v>
      </c>
      <c r="F24" s="1030">
        <v>4224205</v>
      </c>
      <c r="G24" s="1029">
        <v>363.73541871999998</v>
      </c>
      <c r="H24" s="1030">
        <v>25552775</v>
      </c>
      <c r="I24" s="1029">
        <v>920.09381231199995</v>
      </c>
      <c r="J24" s="1030">
        <v>2296439</v>
      </c>
      <c r="K24" s="1029">
        <v>3635.9409115429999</v>
      </c>
      <c r="L24" s="1030">
        <v>1907069</v>
      </c>
      <c r="M24" s="1029">
        <v>163.99821785199998</v>
      </c>
    </row>
    <row r="25" spans="1:13" ht="15.95" customHeight="1">
      <c r="A25" s="1215"/>
      <c r="B25" s="960" t="s">
        <v>212</v>
      </c>
      <c r="C25" s="1029">
        <v>2435.2763534599999</v>
      </c>
      <c r="D25" s="1029">
        <v>21612.599225598999</v>
      </c>
      <c r="E25" s="1029">
        <v>1766.8363450200002</v>
      </c>
      <c r="F25" s="1030">
        <v>3798507</v>
      </c>
      <c r="G25" s="1029">
        <v>345.84998462000004</v>
      </c>
      <c r="H25" s="1030">
        <v>31037798</v>
      </c>
      <c r="I25" s="1029">
        <v>1051.3659816280001</v>
      </c>
      <c r="J25" s="1030">
        <v>2367030</v>
      </c>
      <c r="K25" s="1029">
        <v>3725.3847844829997</v>
      </c>
      <c r="L25" s="1030">
        <v>2209563</v>
      </c>
      <c r="M25" s="1029">
        <v>144.16683799099999</v>
      </c>
    </row>
    <row r="26" spans="1:13" ht="15.95" customHeight="1">
      <c r="A26" s="1215"/>
      <c r="B26" s="960" t="s">
        <v>213</v>
      </c>
      <c r="C26" s="1029">
        <v>2303.6840000000002</v>
      </c>
      <c r="D26" s="1029">
        <v>20808.474999999999</v>
      </c>
      <c r="E26" s="1029">
        <v>1779.6869999999999</v>
      </c>
      <c r="F26" s="1030">
        <v>3812110</v>
      </c>
      <c r="G26" s="1029">
        <v>348.657623</v>
      </c>
      <c r="H26" s="1030">
        <v>38937387</v>
      </c>
      <c r="I26" s="1029">
        <v>1174.100372823</v>
      </c>
      <c r="J26" s="1030">
        <v>2453191</v>
      </c>
      <c r="K26" s="1029">
        <v>3814.2361993769991</v>
      </c>
      <c r="L26" s="1030">
        <v>2457854</v>
      </c>
      <c r="M26" s="1029">
        <v>163.73685319200001</v>
      </c>
    </row>
    <row r="27" spans="1:13" ht="15.95" customHeight="1">
      <c r="A27" s="1215"/>
      <c r="B27" s="960" t="s">
        <v>214</v>
      </c>
      <c r="C27" s="1029">
        <v>2301.011</v>
      </c>
      <c r="D27" s="1029">
        <v>21121.321</v>
      </c>
      <c r="E27" s="1029">
        <v>1896.2345</v>
      </c>
      <c r="F27" s="1030">
        <v>3923355</v>
      </c>
      <c r="G27" s="1029">
        <v>361.33699999999999</v>
      </c>
      <c r="H27" s="1030">
        <v>46307296</v>
      </c>
      <c r="I27" s="1029">
        <v>1316.922993311</v>
      </c>
      <c r="J27" s="1030">
        <v>2564971</v>
      </c>
      <c r="K27" s="1029">
        <v>4202.7478760290005</v>
      </c>
      <c r="L27" s="1030">
        <v>2565617</v>
      </c>
      <c r="M27" s="1029">
        <v>213.51283211499998</v>
      </c>
    </row>
    <row r="28" spans="1:13" ht="21" customHeight="1">
      <c r="A28" s="1215">
        <v>2022</v>
      </c>
      <c r="B28" s="960" t="s">
        <v>211</v>
      </c>
      <c r="C28" s="1029">
        <v>2445.0591861940002</v>
      </c>
      <c r="D28" s="1029">
        <v>21051.226383746001</v>
      </c>
      <c r="E28" s="1029">
        <v>1879.3344380410001</v>
      </c>
      <c r="F28" s="1030">
        <v>3600994</v>
      </c>
      <c r="G28" s="1029">
        <v>350.38892971999996</v>
      </c>
      <c r="H28" s="1030">
        <v>52101222</v>
      </c>
      <c r="I28" s="1029">
        <v>1406.3450565099999</v>
      </c>
      <c r="J28" s="1030">
        <v>2665584</v>
      </c>
      <c r="K28" s="1029">
        <v>4367.3758048189993</v>
      </c>
      <c r="L28" s="1030">
        <v>2738603</v>
      </c>
      <c r="M28" s="1029">
        <v>206.756552906</v>
      </c>
    </row>
    <row r="29" spans="1:13">
      <c r="A29" s="1215"/>
      <c r="B29" s="960" t="s">
        <v>212</v>
      </c>
      <c r="C29" s="1029">
        <v>2560.5562529999997</v>
      </c>
      <c r="D29" s="1029">
        <v>24272.788659999998</v>
      </c>
      <c r="E29" s="1029">
        <v>1895.7754709999999</v>
      </c>
      <c r="F29" s="1030">
        <v>3557669</v>
      </c>
      <c r="G29" s="1029">
        <v>357.81839191999995</v>
      </c>
      <c r="H29" s="1030">
        <v>58024051</v>
      </c>
      <c r="I29" s="1029">
        <v>1558.8535738790001</v>
      </c>
      <c r="J29" s="1030">
        <v>2763289</v>
      </c>
      <c r="K29" s="1029">
        <v>4674.0227141470004</v>
      </c>
      <c r="L29" s="1030">
        <v>2987854</v>
      </c>
      <c r="M29" s="1029">
        <v>236.67221155799999</v>
      </c>
    </row>
    <row r="30" spans="1:13">
      <c r="A30" s="1239"/>
      <c r="B30" s="1066" t="s">
        <v>213</v>
      </c>
      <c r="C30" s="1240">
        <v>2397.46</v>
      </c>
      <c r="D30" s="1240">
        <v>21136.978999999999</v>
      </c>
      <c r="E30" s="1240">
        <v>1833.951</v>
      </c>
      <c r="F30" s="1241">
        <v>3417441</v>
      </c>
      <c r="G30" s="1240">
        <v>328.61666565999997</v>
      </c>
      <c r="H30" s="1241">
        <v>62283005</v>
      </c>
      <c r="I30" s="1240">
        <v>1544.1880763610002</v>
      </c>
      <c r="J30" s="1241">
        <v>2725245</v>
      </c>
      <c r="K30" s="1240">
        <v>4474.3257285669997</v>
      </c>
      <c r="L30" s="1241">
        <v>2966005</v>
      </c>
      <c r="M30" s="1240">
        <v>236.94499655499999</v>
      </c>
    </row>
    <row r="31" spans="1:13" ht="20.25" customHeight="1">
      <c r="A31" s="1041">
        <v>2021</v>
      </c>
      <c r="B31" s="960" t="s">
        <v>390</v>
      </c>
      <c r="C31" s="1029">
        <v>742.07500000000005</v>
      </c>
      <c r="D31" s="1029">
        <v>7094.5119999999997</v>
      </c>
      <c r="E31" s="1029">
        <v>593.27300000000002</v>
      </c>
      <c r="F31" s="1030">
        <v>1312556</v>
      </c>
      <c r="G31" s="1029">
        <v>120.658</v>
      </c>
      <c r="H31" s="1030">
        <v>14719767</v>
      </c>
      <c r="I31" s="1029">
        <v>419.32174024099993</v>
      </c>
      <c r="J31" s="1030">
        <v>906828</v>
      </c>
      <c r="K31" s="1029">
        <v>1290.4870275110002</v>
      </c>
      <c r="L31" s="1030">
        <v>868324</v>
      </c>
      <c r="M31" s="1029">
        <v>102.27688338899998</v>
      </c>
    </row>
    <row r="32" spans="1:13" ht="15.95" customHeight="1">
      <c r="A32" s="1041"/>
      <c r="B32" s="960" t="s">
        <v>391</v>
      </c>
      <c r="C32" s="1029">
        <v>703.673</v>
      </c>
      <c r="D32" s="1029">
        <v>6205.45</v>
      </c>
      <c r="E32" s="1029">
        <v>650.13499999999999</v>
      </c>
      <c r="F32" s="1030">
        <v>1241855</v>
      </c>
      <c r="G32" s="1029">
        <v>115.43</v>
      </c>
      <c r="H32" s="1030">
        <v>15153414</v>
      </c>
      <c r="I32" s="1029">
        <v>430.39025306999997</v>
      </c>
      <c r="J32" s="1030">
        <v>817960</v>
      </c>
      <c r="K32" s="1029">
        <v>1357.1298485179998</v>
      </c>
      <c r="L32" s="1030">
        <v>847851</v>
      </c>
      <c r="M32" s="1029">
        <v>54.493948726000006</v>
      </c>
    </row>
    <row r="33" spans="1:19" ht="15.95" customHeight="1">
      <c r="A33" s="1041"/>
      <c r="B33" s="960" t="s">
        <v>392</v>
      </c>
      <c r="C33" s="1029">
        <v>855.26300000000003</v>
      </c>
      <c r="D33" s="1029">
        <v>7821.3590000000004</v>
      </c>
      <c r="E33" s="1029">
        <v>652.82650000000001</v>
      </c>
      <c r="F33" s="1030">
        <v>1368944</v>
      </c>
      <c r="G33" s="1029">
        <v>125.249</v>
      </c>
      <c r="H33" s="1030">
        <v>16434115</v>
      </c>
      <c r="I33" s="1029">
        <v>467.21100000000001</v>
      </c>
      <c r="J33" s="1030">
        <v>840183</v>
      </c>
      <c r="K33" s="1029">
        <v>1555.1310000000001</v>
      </c>
      <c r="L33" s="1030">
        <v>849442</v>
      </c>
      <c r="M33" s="1029">
        <v>56.741999999999997</v>
      </c>
    </row>
    <row r="34" spans="1:19" ht="21" customHeight="1">
      <c r="A34" s="1041">
        <v>2022</v>
      </c>
      <c r="B34" s="960" t="s">
        <v>393</v>
      </c>
      <c r="C34" s="1029">
        <v>774.53669919399999</v>
      </c>
      <c r="D34" s="1029">
        <v>7481.0776167460017</v>
      </c>
      <c r="E34" s="1029">
        <v>590.63231304099997</v>
      </c>
      <c r="F34" s="1030">
        <v>1187060</v>
      </c>
      <c r="G34" s="1029">
        <v>112.13137772</v>
      </c>
      <c r="H34" s="1030">
        <v>16585948</v>
      </c>
      <c r="I34" s="1029">
        <v>444.04593850999993</v>
      </c>
      <c r="J34" s="1030">
        <v>931740</v>
      </c>
      <c r="K34" s="1029">
        <v>1386.7324028189998</v>
      </c>
      <c r="L34" s="1030">
        <v>904646</v>
      </c>
      <c r="M34" s="1029">
        <v>75.474829905999997</v>
      </c>
    </row>
    <row r="35" spans="1:19" ht="15.95" customHeight="1">
      <c r="A35" s="1041"/>
      <c r="B35" s="960" t="s">
        <v>394</v>
      </c>
      <c r="C35" s="1029">
        <v>733.82248700000002</v>
      </c>
      <c r="D35" s="1029">
        <v>6023.9487669999999</v>
      </c>
      <c r="E35" s="1029">
        <v>589.50212499999998</v>
      </c>
      <c r="F35" s="1030">
        <v>1108148</v>
      </c>
      <c r="G35" s="1029">
        <v>106.357552</v>
      </c>
      <c r="H35" s="1030">
        <v>16067475</v>
      </c>
      <c r="I35" s="1029">
        <v>432.29911800000002</v>
      </c>
      <c r="J35" s="1030">
        <v>791026</v>
      </c>
      <c r="K35" s="1029">
        <v>1282.1434019999999</v>
      </c>
      <c r="L35" s="1030">
        <v>829383</v>
      </c>
      <c r="M35" s="1029">
        <v>65.281723</v>
      </c>
    </row>
    <row r="36" spans="1:19" ht="15.95" customHeight="1">
      <c r="A36" s="1041"/>
      <c r="B36" s="960" t="s">
        <v>383</v>
      </c>
      <c r="C36" s="1029">
        <v>936.7</v>
      </c>
      <c r="D36" s="1029">
        <v>7546.2</v>
      </c>
      <c r="E36" s="1029">
        <v>699.2</v>
      </c>
      <c r="F36" s="1030">
        <v>1305786</v>
      </c>
      <c r="G36" s="1029">
        <v>131.9</v>
      </c>
      <c r="H36" s="1030">
        <v>19447799</v>
      </c>
      <c r="I36" s="1029">
        <v>530</v>
      </c>
      <c r="J36" s="1030">
        <v>942818</v>
      </c>
      <c r="K36" s="1029">
        <v>1698.5</v>
      </c>
      <c r="L36" s="1030">
        <v>1004574</v>
      </c>
      <c r="M36" s="1029">
        <v>66</v>
      </c>
    </row>
    <row r="37" spans="1:19" ht="15.95" customHeight="1">
      <c r="A37" s="1041"/>
      <c r="B37" s="960" t="s">
        <v>384</v>
      </c>
      <c r="C37" s="1029">
        <v>840.03925300000003</v>
      </c>
      <c r="D37" s="1029">
        <v>7341.225864</v>
      </c>
      <c r="E37" s="1029">
        <v>582.82247099999995</v>
      </c>
      <c r="F37" s="1030">
        <v>1189773</v>
      </c>
      <c r="G37" s="1029">
        <v>124.515503</v>
      </c>
      <c r="H37" s="1030">
        <v>17780852</v>
      </c>
      <c r="I37" s="1029">
        <v>520.05216299999995</v>
      </c>
      <c r="J37" s="1030">
        <v>1046483</v>
      </c>
      <c r="K37" s="1029">
        <v>1505.0280049999999</v>
      </c>
      <c r="L37" s="1030">
        <v>954750</v>
      </c>
      <c r="M37" s="1029">
        <v>75.491204999999994</v>
      </c>
    </row>
    <row r="38" spans="1:19" ht="15.95" customHeight="1">
      <c r="A38" s="1041"/>
      <c r="B38" s="960" t="s">
        <v>385</v>
      </c>
      <c r="C38" s="1029">
        <v>813.56700000000001</v>
      </c>
      <c r="D38" s="1029">
        <v>7718.0747959999999</v>
      </c>
      <c r="E38" s="1029">
        <v>617.35299999999995</v>
      </c>
      <c r="F38" s="1030">
        <v>1189222</v>
      </c>
      <c r="G38" s="1029">
        <v>113.60288891999998</v>
      </c>
      <c r="H38" s="1030">
        <v>19719064</v>
      </c>
      <c r="I38" s="1029">
        <v>504.90141087899997</v>
      </c>
      <c r="J38" s="1030">
        <v>824913</v>
      </c>
      <c r="K38" s="1029">
        <v>1400.8947091470002</v>
      </c>
      <c r="L38" s="1030">
        <v>1030047</v>
      </c>
      <c r="M38" s="1029">
        <v>85.781006558000001</v>
      </c>
    </row>
    <row r="39" spans="1:19" ht="15.95" customHeight="1">
      <c r="A39" s="1041"/>
      <c r="B39" s="960" t="s">
        <v>386</v>
      </c>
      <c r="C39" s="1029">
        <v>906.95</v>
      </c>
      <c r="D39" s="1029">
        <v>9213.4879999999994</v>
      </c>
      <c r="E39" s="1029">
        <v>695.6</v>
      </c>
      <c r="F39" s="1030">
        <v>1178674</v>
      </c>
      <c r="G39" s="1029">
        <v>119.7</v>
      </c>
      <c r="H39" s="1030">
        <v>20524135</v>
      </c>
      <c r="I39" s="1029">
        <v>533.9</v>
      </c>
      <c r="J39" s="1030">
        <v>891893</v>
      </c>
      <c r="K39" s="1029">
        <v>1768.1</v>
      </c>
      <c r="L39" s="1030">
        <v>1003057</v>
      </c>
      <c r="M39" s="1029">
        <v>75.400000000000006</v>
      </c>
    </row>
    <row r="40" spans="1:19" ht="15.95" customHeight="1">
      <c r="A40" s="1041"/>
      <c r="B40" s="960" t="s">
        <v>387</v>
      </c>
      <c r="C40" s="1029">
        <v>719.4</v>
      </c>
      <c r="D40" s="1029">
        <v>7023.5219999999999</v>
      </c>
      <c r="E40" s="1029">
        <v>584.48599999999999</v>
      </c>
      <c r="F40" s="1030">
        <v>1172929</v>
      </c>
      <c r="G40" s="1029">
        <v>114.59650334</v>
      </c>
      <c r="H40" s="1030">
        <v>21183898</v>
      </c>
      <c r="I40" s="1029">
        <v>528.19307636100007</v>
      </c>
      <c r="J40" s="1030">
        <v>988070</v>
      </c>
      <c r="K40" s="1029">
        <v>1355.6926439999997</v>
      </c>
      <c r="L40" s="1030">
        <v>888457</v>
      </c>
      <c r="M40" s="1029">
        <v>76.135360407999997</v>
      </c>
    </row>
    <row r="41" spans="1:19" ht="15.95" customHeight="1">
      <c r="A41" s="1041"/>
      <c r="B41" s="960" t="s">
        <v>388</v>
      </c>
      <c r="C41" s="1029">
        <v>856.3</v>
      </c>
      <c r="D41" s="1029">
        <v>7429.6570000000002</v>
      </c>
      <c r="E41" s="1029">
        <v>647.4</v>
      </c>
      <c r="F41" s="1030">
        <v>1114311</v>
      </c>
      <c r="G41" s="1029">
        <v>107.27800000000001</v>
      </c>
      <c r="H41" s="1030">
        <v>20030004</v>
      </c>
      <c r="I41" s="1029">
        <v>508.09500000000003</v>
      </c>
      <c r="J41" s="1030">
        <v>882655</v>
      </c>
      <c r="K41" s="1029">
        <v>1601.7370000000001</v>
      </c>
      <c r="L41" s="1030">
        <v>1070963</v>
      </c>
      <c r="M41" s="1029">
        <v>90.66</v>
      </c>
    </row>
    <row r="42" spans="1:19" ht="15.95" customHeight="1">
      <c r="A42" s="1041"/>
      <c r="B42" s="960" t="s">
        <v>389</v>
      </c>
      <c r="C42" s="1029">
        <v>821.76</v>
      </c>
      <c r="D42" s="1029">
        <v>6683.8</v>
      </c>
      <c r="E42" s="1029">
        <v>602.06500000000005</v>
      </c>
      <c r="F42" s="1030">
        <v>1130201</v>
      </c>
      <c r="G42" s="1029">
        <v>106.74216232000001</v>
      </c>
      <c r="H42" s="1030">
        <v>21069103</v>
      </c>
      <c r="I42" s="1029">
        <v>507.9</v>
      </c>
      <c r="J42" s="1030">
        <v>854520</v>
      </c>
      <c r="K42" s="1029">
        <v>1516.8960845669999</v>
      </c>
      <c r="L42" s="1030">
        <v>1006585</v>
      </c>
      <c r="M42" s="1029">
        <v>70.149636146999981</v>
      </c>
    </row>
    <row r="43" spans="1:19" ht="15.95" customHeight="1">
      <c r="A43" s="1041"/>
      <c r="B43" s="960" t="s">
        <v>390</v>
      </c>
      <c r="C43" s="1029">
        <v>692.44899999999996</v>
      </c>
      <c r="D43" s="1029">
        <v>5949.3760000000002</v>
      </c>
      <c r="E43" s="1029">
        <v>669.35500000000002</v>
      </c>
      <c r="F43" s="1030">
        <v>1188278</v>
      </c>
      <c r="G43" s="1029">
        <v>110.59</v>
      </c>
      <c r="H43" s="1030">
        <v>23422485</v>
      </c>
      <c r="I43" s="1029">
        <v>542.38880218400004</v>
      </c>
      <c r="J43" s="1030">
        <v>1024950</v>
      </c>
      <c r="K43" s="1029">
        <v>1579.291139914</v>
      </c>
      <c r="L43" s="1030">
        <v>1108521</v>
      </c>
      <c r="M43" s="1029">
        <v>93.162426402999969</v>
      </c>
    </row>
    <row r="44" spans="1:19" s="1244" customFormat="1" ht="20.25" customHeight="1">
      <c r="A44" s="1242" t="s">
        <v>1719</v>
      </c>
      <c r="B44" s="1242"/>
      <c r="C44" s="1242"/>
      <c r="D44" s="1242"/>
      <c r="E44" s="1242"/>
      <c r="F44" s="1242"/>
      <c r="G44" s="1242"/>
      <c r="H44" s="1243"/>
      <c r="I44" s="1243"/>
      <c r="J44" s="1243"/>
      <c r="K44" s="1243"/>
      <c r="L44" s="1231"/>
      <c r="M44" s="1231" t="s">
        <v>1111</v>
      </c>
      <c r="S44" s="1245"/>
    </row>
    <row r="45" spans="1:19">
      <c r="A45" s="1189" t="s">
        <v>1720</v>
      </c>
      <c r="B45" s="1220"/>
      <c r="C45" s="1220"/>
      <c r="D45" s="1220"/>
      <c r="L45" s="1246"/>
      <c r="M45" s="1246" t="s">
        <v>1112</v>
      </c>
    </row>
    <row r="46" spans="1:19">
      <c r="A46" s="1189" t="s">
        <v>1471</v>
      </c>
      <c r="B46" s="1220"/>
      <c r="C46" s="1220"/>
      <c r="D46" s="1220"/>
      <c r="L46" s="1246"/>
      <c r="M46" s="1246" t="s">
        <v>1470</v>
      </c>
    </row>
    <row r="47" spans="1:19">
      <c r="A47" s="1189" t="s">
        <v>1721</v>
      </c>
      <c r="B47" s="1220"/>
      <c r="C47" s="1220"/>
      <c r="D47" s="1220"/>
      <c r="E47" s="1247"/>
      <c r="F47" s="1247"/>
      <c r="G47" s="1247"/>
      <c r="H47" s="1248"/>
      <c r="I47" s="1248"/>
      <c r="J47" s="1248"/>
      <c r="K47" s="1248"/>
      <c r="L47" s="1246"/>
      <c r="M47" s="1246" t="s">
        <v>1446</v>
      </c>
    </row>
    <row r="48" spans="1:19">
      <c r="A48" s="1189" t="s">
        <v>1722</v>
      </c>
      <c r="B48" s="1220"/>
      <c r="C48" s="1220"/>
      <c r="D48" s="1220"/>
      <c r="L48" s="1246"/>
      <c r="M48" s="1246" t="s">
        <v>1723</v>
      </c>
    </row>
    <row r="49" spans="1:13">
      <c r="A49" s="1189" t="s">
        <v>1468</v>
      </c>
    </row>
    <row r="51" spans="1:13">
      <c r="A51" s="2069" t="s">
        <v>1113</v>
      </c>
      <c r="B51" s="2069"/>
      <c r="C51" s="2069"/>
      <c r="D51" s="2069"/>
      <c r="E51" s="2069"/>
      <c r="F51" s="2069"/>
      <c r="G51" s="2069"/>
      <c r="H51" s="2069"/>
      <c r="I51" s="2069"/>
      <c r="J51" s="2069"/>
      <c r="K51" s="2069"/>
      <c r="L51" s="2069"/>
      <c r="M51" s="2069"/>
    </row>
  </sheetData>
  <mergeCells count="25">
    <mergeCell ref="A51:M51"/>
    <mergeCell ref="C8:D8"/>
    <mergeCell ref="A13:B13"/>
    <mergeCell ref="A14:B14"/>
    <mergeCell ref="J9:K9"/>
    <mergeCell ref="J10:K10"/>
    <mergeCell ref="H10:I10"/>
    <mergeCell ref="D11:D12"/>
    <mergeCell ref="H9:I9"/>
    <mergeCell ref="F7:G8"/>
    <mergeCell ref="H7:M7"/>
    <mergeCell ref="H8:M8"/>
    <mergeCell ref="F9:G10"/>
    <mergeCell ref="L9:M9"/>
    <mergeCell ref="L10:M10"/>
    <mergeCell ref="A7:B12"/>
    <mergeCell ref="A18:B18"/>
    <mergeCell ref="C9:C10"/>
    <mergeCell ref="D9:D10"/>
    <mergeCell ref="E10:E12"/>
    <mergeCell ref="E7:E9"/>
    <mergeCell ref="C11:C12"/>
    <mergeCell ref="A15:B15"/>
    <mergeCell ref="A16:B16"/>
    <mergeCell ref="C7:D7"/>
  </mergeCells>
  <printOptions horizontalCentered="1" verticalCentered="1"/>
  <pageMargins left="0.25" right="0.25" top="0" bottom="0" header="0.05" footer="0.25"/>
  <pageSetup scale="59" orientation="landscape"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8">
    <pageSetUpPr fitToPage="1"/>
  </sheetPr>
  <dimension ref="A1:N50"/>
  <sheetViews>
    <sheetView topLeftCell="A8" zoomScale="80" zoomScaleNormal="80" workbookViewId="0">
      <pane ySplit="5" topLeftCell="A36" activePane="bottomLeft" state="frozen"/>
      <selection sqref="A1:XFD1048576"/>
      <selection pane="bottomLeft" sqref="A1:XFD1048576"/>
    </sheetView>
  </sheetViews>
  <sheetFormatPr defaultColWidth="18.28515625" defaultRowHeight="15.75"/>
  <cols>
    <col min="1" max="1" width="10.85546875" style="1061" customWidth="1"/>
    <col min="2" max="2" width="10.7109375" style="958" customWidth="1"/>
    <col min="3" max="12" width="17.7109375" style="958" customWidth="1"/>
    <col min="13" max="14" width="5" style="958" bestFit="1" customWidth="1"/>
    <col min="15" max="16384" width="18.28515625" style="958"/>
  </cols>
  <sheetData>
    <row r="1" spans="1:12" ht="18" customHeight="1">
      <c r="A1" s="2082" t="s">
        <v>1114</v>
      </c>
      <c r="B1" s="2082"/>
      <c r="C1" s="2082"/>
      <c r="D1" s="2082"/>
      <c r="E1" s="2082"/>
      <c r="F1" s="2082"/>
      <c r="G1" s="2082"/>
      <c r="H1" s="2082"/>
      <c r="I1" s="2082"/>
      <c r="J1" s="2082"/>
      <c r="K1" s="2082"/>
      <c r="L1" s="2082"/>
    </row>
    <row r="2" spans="1:12" ht="18" customHeight="1">
      <c r="A2" s="2083" t="s">
        <v>76</v>
      </c>
      <c r="B2" s="2083"/>
      <c r="C2" s="2083"/>
      <c r="D2" s="2083"/>
      <c r="E2" s="2083"/>
      <c r="F2" s="2083"/>
      <c r="G2" s="2083"/>
      <c r="H2" s="2083"/>
      <c r="I2" s="2083"/>
      <c r="J2" s="2083"/>
      <c r="K2" s="2083"/>
      <c r="L2" s="2083"/>
    </row>
    <row r="3" spans="1:12">
      <c r="A3" s="2084" t="s">
        <v>75</v>
      </c>
      <c r="B3" s="2084"/>
      <c r="C3" s="2084"/>
      <c r="D3" s="2084"/>
      <c r="E3" s="2084"/>
      <c r="F3" s="2084"/>
      <c r="G3" s="2084"/>
      <c r="H3" s="2084"/>
      <c r="I3" s="2084"/>
      <c r="J3" s="2084"/>
      <c r="K3" s="2084"/>
      <c r="L3" s="2084"/>
    </row>
    <row r="4" spans="1:12" ht="4.5" customHeight="1">
      <c r="A4" s="1070"/>
      <c r="B4" s="1070"/>
      <c r="C4" s="1070"/>
      <c r="D4" s="1070"/>
      <c r="E4" s="1070"/>
      <c r="F4" s="1070"/>
      <c r="G4" s="1070"/>
      <c r="H4" s="1070"/>
      <c r="I4" s="1070"/>
      <c r="J4" s="1070"/>
      <c r="K4" s="1070"/>
      <c r="L4" s="1070"/>
    </row>
    <row r="5" spans="1:12" hidden="1">
      <c r="A5" s="1070"/>
      <c r="B5" s="1070"/>
      <c r="C5" s="1070"/>
      <c r="D5" s="1070"/>
      <c r="E5" s="1070"/>
      <c r="F5" s="1070"/>
      <c r="G5" s="1070"/>
      <c r="H5" s="1070"/>
      <c r="I5" s="1070"/>
      <c r="J5" s="1070"/>
      <c r="K5" s="1070"/>
      <c r="L5" s="1070"/>
    </row>
    <row r="6" spans="1:12" hidden="1">
      <c r="A6" s="1070"/>
      <c r="B6" s="1070"/>
      <c r="C6" s="1070"/>
      <c r="D6" s="1070"/>
      <c r="E6" s="1070"/>
      <c r="F6" s="1070"/>
      <c r="G6" s="1070"/>
      <c r="H6" s="1070"/>
      <c r="I6" s="1070"/>
      <c r="J6" s="1070"/>
      <c r="K6" s="1070"/>
      <c r="L6" s="1070"/>
    </row>
    <row r="7" spans="1:12" hidden="1">
      <c r="A7" s="1070"/>
      <c r="B7" s="1070"/>
      <c r="C7" s="1070"/>
      <c r="D7" s="1070"/>
      <c r="E7" s="1070"/>
      <c r="F7" s="1070"/>
      <c r="G7" s="1070"/>
      <c r="H7" s="1070"/>
      <c r="I7" s="1070"/>
      <c r="J7" s="1070"/>
      <c r="K7" s="1070"/>
      <c r="L7" s="1070"/>
    </row>
    <row r="8" spans="1:12">
      <c r="A8" s="1069"/>
    </row>
    <row r="9" spans="1:12" s="1067" customFormat="1" ht="27" customHeight="1">
      <c r="A9" s="2085" t="s">
        <v>1096</v>
      </c>
      <c r="B9" s="2085"/>
      <c r="C9" s="2070" t="s">
        <v>1115</v>
      </c>
      <c r="D9" s="2076"/>
      <c r="E9" s="2070" t="s">
        <v>1116</v>
      </c>
      <c r="F9" s="2076"/>
      <c r="G9" s="2076"/>
      <c r="H9" s="2076"/>
      <c r="I9" s="2066" t="s">
        <v>1117</v>
      </c>
      <c r="J9" s="2066"/>
      <c r="K9" s="2066" t="s">
        <v>1118</v>
      </c>
      <c r="L9" s="2066"/>
    </row>
    <row r="10" spans="1:12" s="1067" customFormat="1" ht="45.75" customHeight="1">
      <c r="A10" s="2085"/>
      <c r="B10" s="2085"/>
      <c r="C10" s="2080" t="s">
        <v>1119</v>
      </c>
      <c r="D10" s="2086"/>
      <c r="E10" s="2080" t="s">
        <v>1120</v>
      </c>
      <c r="F10" s="2086"/>
      <c r="G10" s="2086"/>
      <c r="H10" s="2086"/>
      <c r="I10" s="2067" t="s">
        <v>1121</v>
      </c>
      <c r="J10" s="2067"/>
      <c r="K10" s="2067" t="s">
        <v>1122</v>
      </c>
      <c r="L10" s="2067"/>
    </row>
    <row r="11" spans="1:12" s="1067" customFormat="1" ht="47.25">
      <c r="A11" s="2085"/>
      <c r="B11" s="2085"/>
      <c r="C11" s="1034" t="s">
        <v>1123</v>
      </c>
      <c r="D11" s="1034" t="s">
        <v>1124</v>
      </c>
      <c r="E11" s="1034" t="s">
        <v>1123</v>
      </c>
      <c r="F11" s="1034" t="s">
        <v>1125</v>
      </c>
      <c r="G11" s="1034" t="s">
        <v>1124</v>
      </c>
      <c r="H11" s="1034" t="s">
        <v>1126</v>
      </c>
      <c r="I11" s="1034" t="s">
        <v>1123</v>
      </c>
      <c r="J11" s="1034" t="s">
        <v>1124</v>
      </c>
      <c r="K11" s="1034" t="s">
        <v>1123</v>
      </c>
      <c r="L11" s="1034" t="s">
        <v>1124</v>
      </c>
    </row>
    <row r="12" spans="1:12" s="1221" customFormat="1" ht="47.25">
      <c r="A12" s="2085"/>
      <c r="B12" s="2085"/>
      <c r="C12" s="1068" t="s">
        <v>1127</v>
      </c>
      <c r="D12" s="1068" t="s">
        <v>1128</v>
      </c>
      <c r="E12" s="1068" t="s">
        <v>1127</v>
      </c>
      <c r="F12" s="1068" t="s">
        <v>1129</v>
      </c>
      <c r="G12" s="1068" t="s">
        <v>1128</v>
      </c>
      <c r="H12" s="1068" t="s">
        <v>1129</v>
      </c>
      <c r="I12" s="1068" t="s">
        <v>1127</v>
      </c>
      <c r="J12" s="1068" t="s">
        <v>1128</v>
      </c>
      <c r="K12" s="1068" t="s">
        <v>1127</v>
      </c>
      <c r="L12" s="1068" t="s">
        <v>1128</v>
      </c>
    </row>
    <row r="13" spans="1:12" s="1221" customFormat="1" ht="17.25" hidden="1">
      <c r="A13" s="1222" t="s">
        <v>1717</v>
      </c>
      <c r="B13" s="1223"/>
      <c r="C13" s="1084">
        <v>1988635</v>
      </c>
      <c r="D13" s="1084">
        <v>6825.1190134999988</v>
      </c>
      <c r="E13" s="1084">
        <v>63214</v>
      </c>
      <c r="F13" s="1084">
        <v>3.1787633225805641E-2</v>
      </c>
      <c r="G13" s="1084">
        <v>136.39999999999998</v>
      </c>
      <c r="H13" s="1084">
        <v>1.9984999489415862E-2</v>
      </c>
      <c r="I13" s="1084">
        <v>13136</v>
      </c>
      <c r="J13" s="1084">
        <v>38.799999999999997</v>
      </c>
      <c r="K13" s="1084">
        <v>50078</v>
      </c>
      <c r="L13" s="1084">
        <v>97.6</v>
      </c>
    </row>
    <row r="14" spans="1:12" ht="21" customHeight="1">
      <c r="A14" s="1041">
        <v>2013</v>
      </c>
      <c r="B14" s="1224"/>
      <c r="C14" s="1216">
        <v>3249487</v>
      </c>
      <c r="D14" s="1225">
        <v>9076.4837356289991</v>
      </c>
      <c r="E14" s="899">
        <v>87145</v>
      </c>
      <c r="F14" s="961">
        <v>2.6818079284514757E-2</v>
      </c>
      <c r="G14" s="962">
        <v>207.10000000000002</v>
      </c>
      <c r="H14" s="961">
        <v>2.2817206093483738E-2</v>
      </c>
      <c r="I14" s="899">
        <v>17869</v>
      </c>
      <c r="J14" s="962">
        <v>66.8</v>
      </c>
      <c r="K14" s="899">
        <v>69276</v>
      </c>
      <c r="L14" s="962">
        <v>140.30000000000001</v>
      </c>
    </row>
    <row r="15" spans="1:12" ht="14.25" customHeight="1">
      <c r="A15" s="1041">
        <v>2014</v>
      </c>
      <c r="B15" s="1224"/>
      <c r="C15" s="1216">
        <v>3382447</v>
      </c>
      <c r="D15" s="1225">
        <v>10136.713926998998</v>
      </c>
      <c r="E15" s="899">
        <v>83681</v>
      </c>
      <c r="F15" s="961">
        <v>2.4739781584160816E-2</v>
      </c>
      <c r="G15" s="962">
        <v>236.5</v>
      </c>
      <c r="H15" s="961">
        <v>2.3331032295395602E-2</v>
      </c>
      <c r="I15" s="899">
        <v>17403</v>
      </c>
      <c r="J15" s="962">
        <v>67.7</v>
      </c>
      <c r="K15" s="899">
        <v>66278</v>
      </c>
      <c r="L15" s="962">
        <v>168.8</v>
      </c>
    </row>
    <row r="16" spans="1:12" ht="14.25" customHeight="1">
      <c r="A16" s="1041">
        <v>2015</v>
      </c>
      <c r="B16" s="1224"/>
      <c r="C16" s="1216">
        <v>3372471</v>
      </c>
      <c r="D16" s="1225">
        <v>10479.285891078001</v>
      </c>
      <c r="E16" s="899">
        <v>84944</v>
      </c>
      <c r="F16" s="961">
        <v>2.5187466400748888E-2</v>
      </c>
      <c r="G16" s="962">
        <v>254</v>
      </c>
      <c r="H16" s="961">
        <v>2.4238292822629643E-2</v>
      </c>
      <c r="I16" s="899">
        <v>17080</v>
      </c>
      <c r="J16" s="962">
        <v>74.2</v>
      </c>
      <c r="K16" s="899">
        <v>67864</v>
      </c>
      <c r="L16" s="962">
        <v>179.8</v>
      </c>
    </row>
    <row r="17" spans="1:14" ht="14.25" customHeight="1">
      <c r="A17" s="1041">
        <v>2016</v>
      </c>
      <c r="B17" s="1224"/>
      <c r="C17" s="1216">
        <v>3303295</v>
      </c>
      <c r="D17" s="1225">
        <v>10087.672788426</v>
      </c>
      <c r="E17" s="899">
        <v>88416</v>
      </c>
      <c r="F17" s="961">
        <v>2.6766001825450043E-2</v>
      </c>
      <c r="G17" s="962">
        <v>294.89999999999998</v>
      </c>
      <c r="H17" s="961">
        <v>2.9233700000494744E-2</v>
      </c>
      <c r="I17" s="899">
        <v>16257</v>
      </c>
      <c r="J17" s="962">
        <v>76.900000000000006</v>
      </c>
      <c r="K17" s="899">
        <v>72159</v>
      </c>
      <c r="L17" s="962">
        <v>218</v>
      </c>
    </row>
    <row r="18" spans="1:14" ht="14.25" customHeight="1">
      <c r="A18" s="1041">
        <v>2017</v>
      </c>
      <c r="B18" s="1224"/>
      <c r="C18" s="1216">
        <v>3300941</v>
      </c>
      <c r="D18" s="1225">
        <v>10058.5</v>
      </c>
      <c r="E18" s="899">
        <v>105111</v>
      </c>
      <c r="F18" s="961">
        <v>3.1842738176780502E-2</v>
      </c>
      <c r="G18" s="962">
        <v>369.79999999999995</v>
      </c>
      <c r="H18" s="961">
        <v>3.6764925187652231E-2</v>
      </c>
      <c r="I18" s="899">
        <v>21042</v>
      </c>
      <c r="J18" s="962">
        <v>139.19999999999999</v>
      </c>
      <c r="K18" s="899">
        <v>84069</v>
      </c>
      <c r="L18" s="962">
        <v>230.6</v>
      </c>
    </row>
    <row r="19" spans="1:14" ht="14.25" customHeight="1">
      <c r="A19" s="1041">
        <v>2018</v>
      </c>
      <c r="B19" s="1224"/>
      <c r="C19" s="1216">
        <v>3166987</v>
      </c>
      <c r="D19" s="1225">
        <v>9472.1</v>
      </c>
      <c r="E19" s="899">
        <v>99961</v>
      </c>
      <c r="F19" s="961">
        <v>3.1563438687939038E-2</v>
      </c>
      <c r="G19" s="962">
        <v>318.39999999999998</v>
      </c>
      <c r="H19" s="961">
        <v>3.3614509981946976E-2</v>
      </c>
      <c r="I19" s="899">
        <v>20836</v>
      </c>
      <c r="J19" s="962">
        <v>66.7</v>
      </c>
      <c r="K19" s="899">
        <v>79125</v>
      </c>
      <c r="L19" s="962">
        <v>251.7</v>
      </c>
    </row>
    <row r="20" spans="1:14" ht="14.25" customHeight="1">
      <c r="A20" s="1041">
        <v>2019</v>
      </c>
      <c r="B20" s="1224"/>
      <c r="C20" s="1216">
        <v>2964508</v>
      </c>
      <c r="D20" s="1225">
        <v>8737.7999999999993</v>
      </c>
      <c r="E20" s="899">
        <v>92571</v>
      </c>
      <c r="F20" s="961">
        <v>3.1226429478348514E-2</v>
      </c>
      <c r="G20" s="962">
        <v>252.5</v>
      </c>
      <c r="H20" s="961">
        <v>2.8897434136739227E-2</v>
      </c>
      <c r="I20" s="899">
        <v>19039</v>
      </c>
      <c r="J20" s="962">
        <v>59.9</v>
      </c>
      <c r="K20" s="899">
        <v>73532</v>
      </c>
      <c r="L20" s="962">
        <v>192.20000000000002</v>
      </c>
    </row>
    <row r="21" spans="1:14" ht="14.25" customHeight="1">
      <c r="A21" s="1041">
        <v>2020</v>
      </c>
      <c r="B21" s="1224"/>
      <c r="C21" s="1216">
        <v>2331423</v>
      </c>
      <c r="D21" s="1225">
        <v>7266.4000000000005</v>
      </c>
      <c r="E21" s="899">
        <v>63668</v>
      </c>
      <c r="F21" s="961">
        <v>2.7308643690999015E-2</v>
      </c>
      <c r="G21" s="962">
        <v>195.49999999999997</v>
      </c>
      <c r="H21" s="961">
        <v>2.6904657051634917E-2</v>
      </c>
      <c r="I21" s="899">
        <v>13509</v>
      </c>
      <c r="J21" s="962">
        <v>53</v>
      </c>
      <c r="K21" s="899">
        <v>50159</v>
      </c>
      <c r="L21" s="962">
        <v>142.5</v>
      </c>
    </row>
    <row r="22" spans="1:14" ht="14.25" customHeight="1">
      <c r="A22" s="1065">
        <v>2021</v>
      </c>
      <c r="B22" s="1226"/>
      <c r="C22" s="1213">
        <v>2175075</v>
      </c>
      <c r="D22" s="1227">
        <v>7254.7903695710011</v>
      </c>
      <c r="E22" s="1036">
        <v>56047</v>
      </c>
      <c r="F22" s="1228">
        <v>2.7308643690999015E-2</v>
      </c>
      <c r="G22" s="1214">
        <v>242.183039342</v>
      </c>
      <c r="H22" s="1228">
        <v>2.6904657051634917E-2</v>
      </c>
      <c r="I22" s="1036">
        <v>11426</v>
      </c>
      <c r="J22" s="1214">
        <v>93.595895901999995</v>
      </c>
      <c r="K22" s="1036">
        <v>44621</v>
      </c>
      <c r="L22" s="1214">
        <v>148.71194344</v>
      </c>
    </row>
    <row r="23" spans="1:14" ht="20.25" customHeight="1">
      <c r="A23" s="1041">
        <v>2020</v>
      </c>
      <c r="B23" s="960" t="s">
        <v>214</v>
      </c>
      <c r="C23" s="899">
        <v>580120</v>
      </c>
      <c r="D23" s="962">
        <v>1787.7</v>
      </c>
      <c r="E23" s="899">
        <v>16226</v>
      </c>
      <c r="F23" s="961">
        <v>2.7970075156864099E-2</v>
      </c>
      <c r="G23" s="962">
        <v>49.9</v>
      </c>
      <c r="H23" s="961">
        <v>2.7912960787604184E-2</v>
      </c>
      <c r="I23" s="899">
        <v>3123</v>
      </c>
      <c r="J23" s="962">
        <v>11.5</v>
      </c>
      <c r="K23" s="899">
        <v>13103</v>
      </c>
      <c r="L23" s="962">
        <v>38.4</v>
      </c>
    </row>
    <row r="24" spans="1:14" ht="21" customHeight="1">
      <c r="A24" s="1215">
        <v>2021</v>
      </c>
      <c r="B24" s="960" t="s">
        <v>211</v>
      </c>
      <c r="C24" s="899">
        <v>557107</v>
      </c>
      <c r="D24" s="962">
        <v>1812.032617763</v>
      </c>
      <c r="E24" s="899">
        <v>13993</v>
      </c>
      <c r="F24" s="961">
        <v>2.5117257546575435E-2</v>
      </c>
      <c r="G24" s="962">
        <v>56.391244730000004</v>
      </c>
      <c r="H24" s="961">
        <v>3.1120435789735629E-2</v>
      </c>
      <c r="I24" s="899">
        <v>2603</v>
      </c>
      <c r="J24" s="962">
        <v>11.052299039999999</v>
      </c>
      <c r="K24" s="899">
        <v>11390</v>
      </c>
      <c r="L24" s="962">
        <v>45.438945690000004</v>
      </c>
      <c r="M24" s="1218"/>
    </row>
    <row r="25" spans="1:14" ht="14.25" customHeight="1">
      <c r="A25" s="1041"/>
      <c r="B25" s="1224" t="s">
        <v>212</v>
      </c>
      <c r="C25" s="1216">
        <v>527748</v>
      </c>
      <c r="D25" s="1225">
        <v>1766.8362518080003</v>
      </c>
      <c r="E25" s="899">
        <v>13711</v>
      </c>
      <c r="F25" s="961">
        <v>2.5980202672487625E-2</v>
      </c>
      <c r="G25" s="962">
        <v>52.622294612000005</v>
      </c>
      <c r="H25" s="961">
        <v>2.9783345546680801E-2</v>
      </c>
      <c r="I25" s="899">
        <v>2534</v>
      </c>
      <c r="J25" s="962">
        <v>12.008696862000001</v>
      </c>
      <c r="K25" s="899">
        <v>11177</v>
      </c>
      <c r="L25" s="962">
        <v>40.642197750000001</v>
      </c>
    </row>
    <row r="26" spans="1:14" ht="14.25" customHeight="1">
      <c r="A26" s="1041"/>
      <c r="B26" s="1224" t="s">
        <v>213</v>
      </c>
      <c r="C26" s="1216">
        <v>535986</v>
      </c>
      <c r="D26" s="1225">
        <v>1779.6869999999999</v>
      </c>
      <c r="E26" s="899">
        <v>14605</v>
      </c>
      <c r="F26" s="961">
        <v>2.7248846051949119E-2</v>
      </c>
      <c r="G26" s="962">
        <v>89.085000000000008</v>
      </c>
      <c r="H26" s="961">
        <v>5.0056554888584348E-2</v>
      </c>
      <c r="I26" s="899">
        <v>3315</v>
      </c>
      <c r="J26" s="962">
        <v>57.3</v>
      </c>
      <c r="K26" s="899">
        <v>11290</v>
      </c>
      <c r="L26" s="962">
        <v>31.78</v>
      </c>
    </row>
    <row r="27" spans="1:14" ht="14.25" customHeight="1">
      <c r="A27" s="1041"/>
      <c r="B27" s="1224" t="s">
        <v>214</v>
      </c>
      <c r="C27" s="1216">
        <v>554234</v>
      </c>
      <c r="D27" s="1225">
        <v>1896.2345</v>
      </c>
      <c r="E27" s="899">
        <v>13738</v>
      </c>
      <c r="F27" s="961">
        <v>2.4787364181915943E-2</v>
      </c>
      <c r="G27" s="962">
        <v>44.084499999999998</v>
      </c>
      <c r="H27" s="961">
        <v>2.3248443164598048E-2</v>
      </c>
      <c r="I27" s="899">
        <v>2974</v>
      </c>
      <c r="J27" s="962">
        <v>13.2349</v>
      </c>
      <c r="K27" s="899">
        <v>10764</v>
      </c>
      <c r="L27" s="962">
        <v>30.8508</v>
      </c>
    </row>
    <row r="28" spans="1:14" ht="21" customHeight="1">
      <c r="A28" s="1041">
        <v>2022</v>
      </c>
      <c r="B28" s="1224" t="s">
        <v>211</v>
      </c>
      <c r="C28" s="1216">
        <v>544544</v>
      </c>
      <c r="D28" s="1225">
        <v>1879.3344380410001</v>
      </c>
      <c r="E28" s="899">
        <v>13746</v>
      </c>
      <c r="F28" s="961">
        <v>2.524313921372745E-2</v>
      </c>
      <c r="G28" s="962">
        <v>39.234882787000004</v>
      </c>
      <c r="H28" s="961">
        <v>2.087700943100796E-2</v>
      </c>
      <c r="I28" s="899">
        <v>2559</v>
      </c>
      <c r="J28" s="962">
        <v>12.033057681999999</v>
      </c>
      <c r="K28" s="899">
        <v>11187</v>
      </c>
      <c r="L28" s="962">
        <v>27.201825104999998</v>
      </c>
    </row>
    <row r="29" spans="1:14">
      <c r="A29" s="1041"/>
      <c r="B29" s="1224" t="s">
        <v>212</v>
      </c>
      <c r="C29" s="1216">
        <v>529464</v>
      </c>
      <c r="D29" s="1225">
        <v>1895.7754709999999</v>
      </c>
      <c r="E29" s="899">
        <v>12474</v>
      </c>
      <c r="F29" s="961">
        <v>2.355967544535606E-2</v>
      </c>
      <c r="G29" s="962">
        <v>85.11</v>
      </c>
      <c r="H29" s="961">
        <v>4.489455703058836E-2</v>
      </c>
      <c r="I29" s="899">
        <v>2373</v>
      </c>
      <c r="J29" s="962">
        <v>45.686999999999998</v>
      </c>
      <c r="K29" s="899">
        <v>10101</v>
      </c>
      <c r="L29" s="962">
        <v>39.421999999999997</v>
      </c>
    </row>
    <row r="30" spans="1:14">
      <c r="A30" s="1065"/>
      <c r="B30" s="1226" t="s">
        <v>213</v>
      </c>
      <c r="C30" s="1213">
        <v>510686</v>
      </c>
      <c r="D30" s="1227">
        <v>1833.951</v>
      </c>
      <c r="E30" s="1036">
        <v>14129</v>
      </c>
      <c r="F30" s="1228">
        <v>2.7666707135108461E-2</v>
      </c>
      <c r="G30" s="1214">
        <v>65.49199999999999</v>
      </c>
      <c r="H30" s="1228">
        <v>3.5710877771543512E-2</v>
      </c>
      <c r="I30" s="1036">
        <v>2593</v>
      </c>
      <c r="J30" s="1214">
        <v>30.40587</v>
      </c>
      <c r="K30" s="1036">
        <v>11536</v>
      </c>
      <c r="L30" s="1214">
        <v>35.103000000000002</v>
      </c>
    </row>
    <row r="31" spans="1:14" ht="20.25" customHeight="1">
      <c r="A31" s="1041">
        <v>2021</v>
      </c>
      <c r="B31" s="960" t="s">
        <v>390</v>
      </c>
      <c r="C31" s="899">
        <v>182302</v>
      </c>
      <c r="D31" s="962">
        <v>593.27300000000002</v>
      </c>
      <c r="E31" s="899">
        <v>4638</v>
      </c>
      <c r="F31" s="961">
        <v>2.5441300698840385E-2</v>
      </c>
      <c r="G31" s="962">
        <v>17.452999999999999</v>
      </c>
      <c r="H31" s="961">
        <v>2.9418159936487921E-2</v>
      </c>
      <c r="I31" s="899">
        <v>913</v>
      </c>
      <c r="J31" s="962">
        <v>2.7665999999999999</v>
      </c>
      <c r="K31" s="899">
        <v>3725</v>
      </c>
      <c r="L31" s="962">
        <v>14.686999999999999</v>
      </c>
      <c r="M31" s="958">
        <v>0</v>
      </c>
      <c r="N31" s="958">
        <v>-6.0000000000037801E-4</v>
      </c>
    </row>
    <row r="32" spans="1:14" s="959" customFormat="1">
      <c r="A32" s="1040"/>
      <c r="B32" s="957" t="s">
        <v>391</v>
      </c>
      <c r="C32" s="1216">
        <v>188687</v>
      </c>
      <c r="D32" s="1225">
        <v>650.13499999999999</v>
      </c>
      <c r="E32" s="899">
        <v>4503</v>
      </c>
      <c r="F32" s="961">
        <v>2.3864919151822862E-2</v>
      </c>
      <c r="G32" s="962">
        <v>13.6675</v>
      </c>
      <c r="H32" s="961">
        <v>2.1022556853576565E-2</v>
      </c>
      <c r="I32" s="899">
        <v>984</v>
      </c>
      <c r="J32" s="962">
        <v>4.5997000000000003</v>
      </c>
      <c r="K32" s="899">
        <v>3519</v>
      </c>
      <c r="L32" s="962">
        <v>9.0679999999999996</v>
      </c>
      <c r="M32" s="1229">
        <v>0</v>
      </c>
      <c r="N32" s="1229">
        <v>-1.9999999999953388E-4</v>
      </c>
    </row>
    <row r="33" spans="1:14" s="959" customFormat="1">
      <c r="A33" s="1040"/>
      <c r="B33" s="957" t="s">
        <v>392</v>
      </c>
      <c r="C33" s="1216">
        <v>183245</v>
      </c>
      <c r="D33" s="1225">
        <v>652.82650000000001</v>
      </c>
      <c r="E33" s="899">
        <v>4597</v>
      </c>
      <c r="F33" s="961">
        <v>2.5086632650276951E-2</v>
      </c>
      <c r="G33" s="962">
        <v>12.964</v>
      </c>
      <c r="H33" s="961">
        <v>1.9858262493939814E-2</v>
      </c>
      <c r="I33" s="899">
        <v>1077</v>
      </c>
      <c r="J33" s="962">
        <v>5.8685999999999998</v>
      </c>
      <c r="K33" s="899">
        <v>3520</v>
      </c>
      <c r="L33" s="962">
        <v>7.0957999999999997</v>
      </c>
      <c r="M33" s="1229">
        <v>0</v>
      </c>
      <c r="N33" s="1229">
        <v>-3.9999999999906777E-4</v>
      </c>
    </row>
    <row r="34" spans="1:14" s="959" customFormat="1" ht="21" customHeight="1">
      <c r="A34" s="1040">
        <v>2022</v>
      </c>
      <c r="B34" s="957" t="s">
        <v>393</v>
      </c>
      <c r="C34" s="899">
        <v>180714</v>
      </c>
      <c r="D34" s="962">
        <v>590.63231304099997</v>
      </c>
      <c r="E34" s="899">
        <v>4914</v>
      </c>
      <c r="F34" s="961">
        <v>2.7192137853182377E-2</v>
      </c>
      <c r="G34" s="962">
        <v>14.062726787000001</v>
      </c>
      <c r="H34" s="961">
        <v>2.3809612980019615E-2</v>
      </c>
      <c r="I34" s="899">
        <v>840</v>
      </c>
      <c r="J34" s="962">
        <v>4.454042681999999</v>
      </c>
      <c r="K34" s="899">
        <v>4074</v>
      </c>
      <c r="L34" s="962">
        <v>9.608684105</v>
      </c>
      <c r="M34" s="1229">
        <v>0</v>
      </c>
      <c r="N34" s="1229">
        <v>0</v>
      </c>
    </row>
    <row r="35" spans="1:14" s="959" customFormat="1" ht="16.5" customHeight="1">
      <c r="A35" s="1040"/>
      <c r="B35" s="957" t="s">
        <v>394</v>
      </c>
      <c r="C35" s="899">
        <v>168062</v>
      </c>
      <c r="D35" s="962">
        <v>589.50212499999998</v>
      </c>
      <c r="E35" s="899">
        <v>4522</v>
      </c>
      <c r="F35" s="961">
        <v>2.6906736799514466E-2</v>
      </c>
      <c r="G35" s="962">
        <v>13.072156</v>
      </c>
      <c r="H35" s="961">
        <v>2.2174909038707877E-2</v>
      </c>
      <c r="I35" s="899">
        <v>791</v>
      </c>
      <c r="J35" s="962">
        <v>2.5790150000000001</v>
      </c>
      <c r="K35" s="899">
        <v>3731</v>
      </c>
      <c r="L35" s="962">
        <v>10.493141</v>
      </c>
      <c r="M35" s="1229">
        <v>0</v>
      </c>
      <c r="N35" s="1229">
        <v>0</v>
      </c>
    </row>
    <row r="36" spans="1:14" s="959" customFormat="1" ht="16.5" customHeight="1">
      <c r="A36" s="1040"/>
      <c r="B36" s="957" t="s">
        <v>383</v>
      </c>
      <c r="C36" s="899">
        <v>195768</v>
      </c>
      <c r="D36" s="962">
        <v>699.2</v>
      </c>
      <c r="E36" s="899">
        <v>4310</v>
      </c>
      <c r="F36" s="961">
        <v>2.2015855502431448E-2</v>
      </c>
      <c r="G36" s="962">
        <v>12.1</v>
      </c>
      <c r="H36" s="961">
        <v>1.7305491990846682E-2</v>
      </c>
      <c r="I36" s="899">
        <v>928</v>
      </c>
      <c r="J36" s="962">
        <v>5</v>
      </c>
      <c r="K36" s="899">
        <v>3382</v>
      </c>
      <c r="L36" s="962">
        <v>7.1</v>
      </c>
      <c r="M36" s="1229">
        <v>0</v>
      </c>
      <c r="N36" s="1229">
        <v>0</v>
      </c>
    </row>
    <row r="37" spans="1:14" s="959" customFormat="1" ht="16.5" customHeight="1">
      <c r="A37" s="1040"/>
      <c r="B37" s="957" t="s">
        <v>384</v>
      </c>
      <c r="C37" s="899">
        <v>164795</v>
      </c>
      <c r="D37" s="962">
        <v>582.82247099999995</v>
      </c>
      <c r="E37" s="899">
        <v>3780</v>
      </c>
      <c r="F37" s="961">
        <v>2.2937589125883673E-2</v>
      </c>
      <c r="G37" s="962">
        <v>27.86</v>
      </c>
      <c r="H37" s="961">
        <v>4.7801863150880468E-2</v>
      </c>
      <c r="I37" s="899">
        <v>702</v>
      </c>
      <c r="J37" s="962">
        <v>17.327999999999999</v>
      </c>
      <c r="K37" s="899">
        <v>3078</v>
      </c>
      <c r="L37" s="962">
        <v>10.532</v>
      </c>
      <c r="M37" s="1229">
        <v>0</v>
      </c>
      <c r="N37" s="1229">
        <v>0</v>
      </c>
    </row>
    <row r="38" spans="1:14" s="959" customFormat="1" ht="16.5" customHeight="1">
      <c r="A38" s="1040"/>
      <c r="B38" s="957" t="s">
        <v>385</v>
      </c>
      <c r="C38" s="899">
        <v>180601</v>
      </c>
      <c r="D38" s="962">
        <v>617.35299999999995</v>
      </c>
      <c r="E38" s="899">
        <v>4747</v>
      </c>
      <c r="F38" s="961">
        <v>2.6284461326349245E-2</v>
      </c>
      <c r="G38" s="962">
        <v>29.15</v>
      </c>
      <c r="H38" s="961">
        <v>4.7217718226039235E-2</v>
      </c>
      <c r="I38" s="899">
        <v>827</v>
      </c>
      <c r="J38" s="962">
        <v>20.158999999999999</v>
      </c>
      <c r="K38" s="899">
        <v>3920</v>
      </c>
      <c r="L38" s="962">
        <v>8.99</v>
      </c>
      <c r="M38" s="1229">
        <v>0</v>
      </c>
      <c r="N38" s="1229">
        <v>9.9999999999944578E-4</v>
      </c>
    </row>
    <row r="39" spans="1:14" s="959" customFormat="1" ht="16.5" customHeight="1">
      <c r="A39" s="1040"/>
      <c r="B39" s="957" t="s">
        <v>386</v>
      </c>
      <c r="C39" s="899">
        <v>184068</v>
      </c>
      <c r="D39" s="962">
        <v>695.6</v>
      </c>
      <c r="E39" s="899">
        <v>3947</v>
      </c>
      <c r="F39" s="961">
        <v>2.1443162309581241E-2</v>
      </c>
      <c r="G39" s="962">
        <v>28.1</v>
      </c>
      <c r="H39" s="961">
        <v>4.0396779758481889E-2</v>
      </c>
      <c r="I39" s="899">
        <v>844</v>
      </c>
      <c r="J39" s="962">
        <v>8.1999999999999993</v>
      </c>
      <c r="K39" s="899">
        <v>3103</v>
      </c>
      <c r="L39" s="962">
        <v>19.899999999999999</v>
      </c>
      <c r="M39" s="1229">
        <v>0</v>
      </c>
      <c r="N39" s="1229">
        <v>0</v>
      </c>
    </row>
    <row r="40" spans="1:14" s="959" customFormat="1" ht="16.5" customHeight="1">
      <c r="A40" s="1040"/>
      <c r="B40" s="957" t="s">
        <v>387</v>
      </c>
      <c r="C40" s="899">
        <v>156520</v>
      </c>
      <c r="D40" s="962">
        <v>584.48599999999999</v>
      </c>
      <c r="E40" s="899">
        <v>4265</v>
      </c>
      <c r="F40" s="961">
        <v>2.7248913876820855E-2</v>
      </c>
      <c r="G40" s="962">
        <v>15.026999999999999</v>
      </c>
      <c r="H40" s="961">
        <v>2.5709768925175281E-2</v>
      </c>
      <c r="I40" s="899">
        <v>773</v>
      </c>
      <c r="J40" s="962">
        <v>5.9088700000000003</v>
      </c>
      <c r="K40" s="899">
        <v>3492</v>
      </c>
      <c r="L40" s="962">
        <v>9.1180000000000003</v>
      </c>
      <c r="M40" s="1229">
        <v>0</v>
      </c>
      <c r="N40" s="1229">
        <v>1.2999999999863121E-4</v>
      </c>
    </row>
    <row r="41" spans="1:14" s="959" customFormat="1" ht="16.5" customHeight="1">
      <c r="A41" s="1040"/>
      <c r="B41" s="957" t="s">
        <v>388</v>
      </c>
      <c r="C41" s="899">
        <v>185100</v>
      </c>
      <c r="D41" s="962">
        <v>647.4</v>
      </c>
      <c r="E41" s="899">
        <v>5311</v>
      </c>
      <c r="F41" s="961">
        <v>2.8692598595353863E-2</v>
      </c>
      <c r="G41" s="962">
        <v>37.799999999999997</v>
      </c>
      <c r="H41" s="961">
        <v>5.8387395736793322E-2</v>
      </c>
      <c r="I41" s="899">
        <v>981</v>
      </c>
      <c r="J41" s="962">
        <v>21.986999999999998</v>
      </c>
      <c r="K41" s="899">
        <v>4330</v>
      </c>
      <c r="L41" s="962">
        <v>15.83</v>
      </c>
      <c r="M41" s="1229">
        <v>0</v>
      </c>
      <c r="N41" s="1229">
        <v>-1.7000000000001236E-2</v>
      </c>
    </row>
    <row r="42" spans="1:14" s="959" customFormat="1" ht="16.5" customHeight="1">
      <c r="A42" s="1040"/>
      <c r="B42" s="957" t="s">
        <v>389</v>
      </c>
      <c r="C42" s="899">
        <v>169066</v>
      </c>
      <c r="D42" s="962">
        <v>602.06500000000005</v>
      </c>
      <c r="E42" s="899">
        <v>4553</v>
      </c>
      <c r="F42" s="961">
        <v>2.6930311239397632E-2</v>
      </c>
      <c r="G42" s="962">
        <v>12.664999999999999</v>
      </c>
      <c r="H42" s="961">
        <v>2.1035934658217962E-2</v>
      </c>
      <c r="I42" s="899">
        <v>839</v>
      </c>
      <c r="J42" s="962">
        <v>2.5099999999999998</v>
      </c>
      <c r="K42" s="899">
        <v>3714</v>
      </c>
      <c r="L42" s="962">
        <v>10.154999999999999</v>
      </c>
      <c r="M42" s="1229">
        <v>0</v>
      </c>
      <c r="N42" s="1229">
        <v>0</v>
      </c>
    </row>
    <row r="43" spans="1:14" s="959" customFormat="1" ht="16.5" customHeight="1">
      <c r="A43" s="1040"/>
      <c r="B43" s="957" t="s">
        <v>390</v>
      </c>
      <c r="C43" s="899">
        <v>185667</v>
      </c>
      <c r="D43" s="962">
        <v>669.35500000000002</v>
      </c>
      <c r="E43" s="899">
        <v>5194</v>
      </c>
      <c r="F43" s="961">
        <v>2.7974815126005161E-2</v>
      </c>
      <c r="G43" s="962">
        <v>14.432</v>
      </c>
      <c r="H43" s="961">
        <v>2.1561055045528906E-2</v>
      </c>
      <c r="I43" s="899">
        <v>960</v>
      </c>
      <c r="J43" s="962">
        <v>3.8</v>
      </c>
      <c r="K43" s="899">
        <v>4234</v>
      </c>
      <c r="L43" s="962">
        <v>10.6</v>
      </c>
      <c r="M43" s="1229">
        <v>0</v>
      </c>
      <c r="N43" s="1229">
        <v>3.2000000000001805E-2</v>
      </c>
    </row>
    <row r="44" spans="1:14">
      <c r="A44" s="1188" t="s">
        <v>1718</v>
      </c>
      <c r="B44" s="1219"/>
      <c r="C44" s="1219"/>
      <c r="D44" s="1219"/>
      <c r="E44" s="1219"/>
      <c r="F44" s="1219"/>
      <c r="G44" s="1219"/>
      <c r="H44" s="1219"/>
      <c r="I44" s="1230"/>
      <c r="J44" s="1230"/>
      <c r="K44" s="1230"/>
      <c r="L44" s="1231" t="s">
        <v>1130</v>
      </c>
    </row>
    <row r="45" spans="1:14">
      <c r="A45" s="1189"/>
      <c r="B45" s="1220"/>
      <c r="C45" s="1220"/>
      <c r="D45" s="1220"/>
      <c r="E45" s="1220"/>
      <c r="F45" s="1220"/>
      <c r="G45" s="1220"/>
      <c r="H45" s="1220"/>
    </row>
    <row r="46" spans="1:14">
      <c r="A46" s="2069" t="s">
        <v>1131</v>
      </c>
      <c r="B46" s="2069"/>
      <c r="C46" s="2069"/>
      <c r="D46" s="2069"/>
      <c r="E46" s="2069"/>
      <c r="F46" s="2069"/>
      <c r="G46" s="2069"/>
      <c r="H46" s="2069"/>
      <c r="I46" s="2069"/>
      <c r="J46" s="2069"/>
      <c r="K46" s="2069"/>
      <c r="L46" s="2069"/>
    </row>
    <row r="50" spans="5:12">
      <c r="E50" s="1062"/>
      <c r="F50" s="1062"/>
      <c r="G50" s="1062"/>
      <c r="H50" s="1062"/>
      <c r="I50" s="1062"/>
      <c r="J50" s="1062"/>
      <c r="K50" s="1062"/>
      <c r="L50" s="1062"/>
    </row>
  </sheetData>
  <mergeCells count="13">
    <mergeCell ref="A46:L46"/>
    <mergeCell ref="I10:J10"/>
    <mergeCell ref="K10:L10"/>
    <mergeCell ref="A1:L1"/>
    <mergeCell ref="A2:L2"/>
    <mergeCell ref="A3:L3"/>
    <mergeCell ref="A9:B12"/>
    <mergeCell ref="C9:D9"/>
    <mergeCell ref="E9:H9"/>
    <mergeCell ref="I9:J9"/>
    <mergeCell ref="K9:L9"/>
    <mergeCell ref="C10:D10"/>
    <mergeCell ref="E10:H10"/>
  </mergeCells>
  <printOptions horizontalCentered="1"/>
  <pageMargins left="0.7" right="0.7" top="0.75" bottom="0.75" header="0.3" footer="0.3"/>
  <pageSetup scale="62" orientation="landscape"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9">
    <pageSetUpPr fitToPage="1"/>
  </sheetPr>
  <dimension ref="A1:O51"/>
  <sheetViews>
    <sheetView zoomScale="80" zoomScaleNormal="80" workbookViewId="0">
      <pane ySplit="18" topLeftCell="A37" activePane="bottomLeft" state="frozen"/>
      <selection sqref="A1:XFD1048576"/>
      <selection pane="bottomLeft" sqref="A1:XFD1048576"/>
    </sheetView>
  </sheetViews>
  <sheetFormatPr defaultColWidth="18.28515625" defaultRowHeight="15.75"/>
  <cols>
    <col min="1" max="1" width="10.85546875" style="1061" customWidth="1"/>
    <col min="2" max="2" width="10.7109375" style="958" customWidth="1"/>
    <col min="3" max="4" width="18.7109375" style="958" customWidth="1"/>
    <col min="5" max="6" width="17.7109375" style="958" customWidth="1"/>
    <col min="7" max="8" width="18.7109375" style="958" customWidth="1"/>
    <col min="9" max="12" width="17.7109375" style="958" customWidth="1"/>
    <col min="13" max="13" width="18.85546875" style="958" customWidth="1"/>
    <col min="14" max="16384" width="18.28515625" style="958"/>
  </cols>
  <sheetData>
    <row r="1" spans="1:13" ht="18" customHeight="1">
      <c r="A1" s="903" t="s">
        <v>1716</v>
      </c>
      <c r="B1" s="1073"/>
      <c r="C1" s="1073"/>
      <c r="D1" s="1073"/>
      <c r="E1" s="1073"/>
      <c r="F1" s="1073"/>
      <c r="G1" s="1073"/>
      <c r="H1" s="1073"/>
      <c r="I1" s="1073"/>
      <c r="J1" s="1073"/>
      <c r="K1" s="1073"/>
      <c r="L1" s="1073"/>
      <c r="M1" s="1073"/>
    </row>
    <row r="2" spans="1:13" ht="18" customHeight="1">
      <c r="A2" s="1071" t="s">
        <v>1473</v>
      </c>
      <c r="B2" s="1072"/>
      <c r="C2" s="1072"/>
      <c r="D2" s="1072"/>
      <c r="E2" s="1072"/>
      <c r="F2" s="1072"/>
      <c r="G2" s="1072"/>
      <c r="H2" s="1072"/>
      <c r="I2" s="1072"/>
      <c r="J2" s="1072"/>
      <c r="K2" s="1072"/>
      <c r="L2" s="1072"/>
      <c r="M2" s="1072"/>
    </row>
    <row r="3" spans="1:13" ht="18">
      <c r="A3" s="1071" t="s">
        <v>1472</v>
      </c>
      <c r="B3" s="1070"/>
      <c r="C3" s="1070"/>
      <c r="D3" s="1070"/>
      <c r="E3" s="1070"/>
      <c r="F3" s="1070"/>
      <c r="G3" s="1070"/>
      <c r="H3" s="1070"/>
      <c r="I3" s="1070"/>
      <c r="J3" s="1070"/>
      <c r="K3" s="1070"/>
      <c r="L3" s="1070"/>
      <c r="M3" s="1070"/>
    </row>
    <row r="4" spans="1:13" hidden="1">
      <c r="A4" s="1070"/>
      <c r="B4" s="1070"/>
      <c r="C4" s="1070"/>
      <c r="D4" s="1070"/>
      <c r="E4" s="1070"/>
      <c r="F4" s="1070"/>
      <c r="G4" s="1070"/>
      <c r="H4" s="1070"/>
      <c r="I4" s="1070"/>
      <c r="J4" s="1070"/>
      <c r="K4" s="1070"/>
      <c r="L4" s="1070"/>
      <c r="M4" s="1070"/>
    </row>
    <row r="5" spans="1:13" hidden="1">
      <c r="A5" s="1070"/>
      <c r="B5" s="1070"/>
      <c r="C5" s="1070"/>
      <c r="D5" s="1070"/>
      <c r="E5" s="1070"/>
      <c r="F5" s="1070"/>
      <c r="G5" s="1070"/>
      <c r="H5" s="1070"/>
      <c r="I5" s="1070"/>
      <c r="J5" s="1070"/>
      <c r="K5" s="1070"/>
      <c r="L5" s="1070"/>
      <c r="M5" s="1070"/>
    </row>
    <row r="6" spans="1:13" hidden="1">
      <c r="A6" s="1070"/>
      <c r="B6" s="1070"/>
      <c r="C6" s="1070"/>
      <c r="D6" s="1070"/>
      <c r="E6" s="1070"/>
      <c r="F6" s="1070"/>
      <c r="G6" s="1070"/>
      <c r="H6" s="1070"/>
      <c r="I6" s="1070"/>
      <c r="J6" s="1070"/>
      <c r="K6" s="1070"/>
      <c r="L6" s="1070"/>
      <c r="M6" s="1070"/>
    </row>
    <row r="7" spans="1:13">
      <c r="A7" s="1069"/>
    </row>
    <row r="8" spans="1:13" s="1067" customFormat="1">
      <c r="A8" s="2070" t="s">
        <v>1132</v>
      </c>
      <c r="B8" s="2071"/>
      <c r="C8" s="2070" t="s">
        <v>1133</v>
      </c>
      <c r="D8" s="2076"/>
      <c r="E8" s="2076"/>
      <c r="F8" s="2071"/>
      <c r="G8" s="2070" t="s">
        <v>1134</v>
      </c>
      <c r="H8" s="2076"/>
      <c r="I8" s="2076"/>
      <c r="J8" s="2071"/>
      <c r="K8" s="1085" t="s">
        <v>1594</v>
      </c>
      <c r="L8" s="1086"/>
      <c r="M8" s="2066" t="s">
        <v>1135</v>
      </c>
    </row>
    <row r="9" spans="1:13" s="1067" customFormat="1" ht="15.75" customHeight="1">
      <c r="A9" s="2074"/>
      <c r="B9" s="2075"/>
      <c r="C9" s="2080" t="s">
        <v>1136</v>
      </c>
      <c r="D9" s="2086"/>
      <c r="E9" s="2086"/>
      <c r="F9" s="2081"/>
      <c r="G9" s="2080" t="s">
        <v>1137</v>
      </c>
      <c r="H9" s="2086"/>
      <c r="I9" s="2086"/>
      <c r="J9" s="2081"/>
      <c r="K9" s="2080" t="s">
        <v>1595</v>
      </c>
      <c r="L9" s="2081"/>
      <c r="M9" s="2068"/>
    </row>
    <row r="10" spans="1:13" s="1067" customFormat="1" ht="31.5">
      <c r="A10" s="2074"/>
      <c r="B10" s="2075"/>
      <c r="C10" s="1034" t="s">
        <v>1462</v>
      </c>
      <c r="D10" s="1034" t="s">
        <v>1463</v>
      </c>
      <c r="E10" s="1034" t="s">
        <v>352</v>
      </c>
      <c r="F10" s="1034" t="s">
        <v>1464</v>
      </c>
      <c r="G10" s="1034" t="s">
        <v>1462</v>
      </c>
      <c r="H10" s="1034" t="s">
        <v>1463</v>
      </c>
      <c r="I10" s="1034" t="s">
        <v>352</v>
      </c>
      <c r="J10" s="1034" t="s">
        <v>1464</v>
      </c>
      <c r="K10" s="1084" t="s">
        <v>1133</v>
      </c>
      <c r="L10" s="1084" t="s">
        <v>1134</v>
      </c>
      <c r="M10" s="2068"/>
    </row>
    <row r="11" spans="1:13" s="1067" customFormat="1" ht="45.75" customHeight="1">
      <c r="A11" s="2080"/>
      <c r="B11" s="2081"/>
      <c r="C11" s="1113" t="s">
        <v>1138</v>
      </c>
      <c r="D11" s="1113" t="s">
        <v>1139</v>
      </c>
      <c r="E11" s="1113" t="s">
        <v>363</v>
      </c>
      <c r="F11" s="1113" t="s">
        <v>1465</v>
      </c>
      <c r="G11" s="1113" t="s">
        <v>1138</v>
      </c>
      <c r="H11" s="1113" t="s">
        <v>1139</v>
      </c>
      <c r="I11" s="1113" t="s">
        <v>363</v>
      </c>
      <c r="J11" s="1113" t="s">
        <v>1465</v>
      </c>
      <c r="K11" s="1113" t="s">
        <v>1136</v>
      </c>
      <c r="L11" s="1113" t="s">
        <v>1137</v>
      </c>
      <c r="M11" s="2067"/>
    </row>
    <row r="12" spans="1:13" ht="14.25" hidden="1" customHeight="1">
      <c r="A12" s="2087"/>
      <c r="B12" s="2088"/>
      <c r="C12" s="1066"/>
      <c r="D12" s="1066"/>
      <c r="E12" s="1213"/>
      <c r="F12" s="1213"/>
      <c r="G12" s="1213"/>
      <c r="H12" s="1213"/>
      <c r="I12" s="1036"/>
      <c r="J12" s="1036"/>
      <c r="K12" s="1036"/>
      <c r="L12" s="1036"/>
      <c r="M12" s="1214"/>
    </row>
    <row r="13" spans="1:13" ht="20.25" hidden="1" customHeight="1">
      <c r="A13" s="1215"/>
      <c r="B13" s="960"/>
      <c r="C13" s="960"/>
      <c r="D13" s="960"/>
      <c r="E13" s="1216"/>
      <c r="F13" s="1216"/>
      <c r="G13" s="1216"/>
      <c r="H13" s="1216"/>
      <c r="I13" s="899"/>
      <c r="J13" s="899"/>
      <c r="K13" s="899"/>
      <c r="L13" s="899"/>
      <c r="M13" s="962"/>
    </row>
    <row r="14" spans="1:13" ht="20.25" hidden="1" customHeight="1">
      <c r="A14" s="1215"/>
      <c r="B14" s="960"/>
      <c r="C14" s="960"/>
      <c r="D14" s="960"/>
      <c r="E14" s="1216"/>
      <c r="F14" s="1216"/>
      <c r="G14" s="1216"/>
      <c r="H14" s="1216"/>
      <c r="I14" s="899"/>
      <c r="J14" s="899"/>
      <c r="K14" s="899"/>
      <c r="L14" s="899"/>
      <c r="M14" s="962"/>
    </row>
    <row r="15" spans="1:13" ht="14.25" hidden="1" customHeight="1">
      <c r="A15" s="1217"/>
      <c r="B15" s="960"/>
      <c r="C15" s="960"/>
      <c r="D15" s="960"/>
      <c r="E15" s="1216"/>
      <c r="F15" s="1216"/>
      <c r="G15" s="1216"/>
      <c r="H15" s="1216"/>
      <c r="I15" s="899"/>
      <c r="J15" s="899"/>
      <c r="K15" s="899"/>
      <c r="L15" s="899"/>
      <c r="M15" s="962"/>
    </row>
    <row r="16" spans="1:13" ht="14.25" hidden="1" customHeight="1">
      <c r="A16" s="1217"/>
      <c r="B16" s="960"/>
      <c r="C16" s="960"/>
      <c r="D16" s="960"/>
      <c r="E16" s="1216"/>
      <c r="F16" s="1216"/>
      <c r="G16" s="1216"/>
      <c r="H16" s="1216"/>
      <c r="I16" s="899"/>
      <c r="J16" s="899"/>
      <c r="K16" s="899"/>
      <c r="L16" s="899"/>
      <c r="M16" s="962"/>
    </row>
    <row r="17" spans="1:15" ht="14.25" hidden="1" customHeight="1">
      <c r="A17" s="1217"/>
      <c r="B17" s="960"/>
      <c r="C17" s="960"/>
      <c r="D17" s="960"/>
      <c r="E17" s="1216"/>
      <c r="F17" s="1216"/>
      <c r="G17" s="1216"/>
      <c r="H17" s="1216"/>
      <c r="I17" s="899"/>
      <c r="J17" s="899"/>
      <c r="K17" s="899"/>
      <c r="L17" s="899"/>
      <c r="M17" s="962"/>
    </row>
    <row r="18" spans="1:15" ht="14.25" hidden="1" customHeight="1">
      <c r="A18" s="1217"/>
      <c r="B18" s="960"/>
      <c r="C18" s="960"/>
      <c r="D18" s="960"/>
      <c r="E18" s="1216"/>
      <c r="F18" s="1216"/>
      <c r="G18" s="1216"/>
      <c r="H18" s="1216"/>
      <c r="I18" s="899"/>
      <c r="J18" s="899"/>
      <c r="K18" s="899"/>
      <c r="L18" s="899"/>
      <c r="M18" s="962"/>
    </row>
    <row r="19" spans="1:15" ht="20.25" customHeight="1">
      <c r="A19" s="1041">
        <v>2018</v>
      </c>
      <c r="B19" s="960"/>
      <c r="C19" s="899">
        <v>49048695</v>
      </c>
      <c r="D19" s="899">
        <v>15425030</v>
      </c>
      <c r="E19" s="899">
        <v>64473725</v>
      </c>
      <c r="F19" s="1035" t="s">
        <v>568</v>
      </c>
      <c r="G19" s="899">
        <v>1524054553.0560038</v>
      </c>
      <c r="H19" s="899">
        <v>453159702.84699965</v>
      </c>
      <c r="I19" s="899">
        <v>1977214255.9030037</v>
      </c>
      <c r="J19" s="1035" t="s">
        <v>568</v>
      </c>
      <c r="K19" s="1035" t="s">
        <v>568</v>
      </c>
      <c r="L19" s="1035" t="s">
        <v>568</v>
      </c>
      <c r="M19" s="899">
        <v>35010</v>
      </c>
    </row>
    <row r="20" spans="1:15">
      <c r="A20" s="1041">
        <v>2019</v>
      </c>
      <c r="B20" s="960"/>
      <c r="C20" s="899">
        <v>58433552</v>
      </c>
      <c r="D20" s="899">
        <v>15246093</v>
      </c>
      <c r="E20" s="899">
        <v>73679645</v>
      </c>
      <c r="F20" s="1035" t="s">
        <v>568</v>
      </c>
      <c r="G20" s="899">
        <v>1877177352.7550023</v>
      </c>
      <c r="H20" s="899">
        <v>557218329.50299978</v>
      </c>
      <c r="I20" s="899">
        <v>2434395681.0980015</v>
      </c>
      <c r="J20" s="1035" t="s">
        <v>568</v>
      </c>
      <c r="K20" s="1035" t="s">
        <v>568</v>
      </c>
      <c r="L20" s="1035" t="s">
        <v>568</v>
      </c>
      <c r="M20" s="899">
        <v>40262</v>
      </c>
    </row>
    <row r="21" spans="1:15">
      <c r="A21" s="1041">
        <v>2020</v>
      </c>
      <c r="B21" s="960"/>
      <c r="C21" s="899">
        <v>77347515</v>
      </c>
      <c r="D21" s="899">
        <v>6438295</v>
      </c>
      <c r="E21" s="899">
        <v>83785810</v>
      </c>
      <c r="F21" s="1035">
        <v>31863197.805222854</v>
      </c>
      <c r="G21" s="899">
        <v>2124921776.0370262</v>
      </c>
      <c r="H21" s="899">
        <v>216993593.1926941</v>
      </c>
      <c r="I21" s="899">
        <v>2341915369.1297202</v>
      </c>
      <c r="J21" s="1035">
        <v>438734452.92201328</v>
      </c>
      <c r="K21" s="1035" t="s">
        <v>568</v>
      </c>
      <c r="L21" s="1035" t="s">
        <v>568</v>
      </c>
      <c r="M21" s="899">
        <v>24702</v>
      </c>
    </row>
    <row r="22" spans="1:15">
      <c r="A22" s="1065">
        <v>2021</v>
      </c>
      <c r="B22" s="1066"/>
      <c r="C22" s="1036">
        <v>109539142</v>
      </c>
      <c r="D22" s="1036">
        <v>16009386</v>
      </c>
      <c r="E22" s="1036">
        <v>125548528</v>
      </c>
      <c r="F22" s="1037">
        <v>82397936</v>
      </c>
      <c r="G22" s="1036">
        <v>2707223375.2868547</v>
      </c>
      <c r="H22" s="1036">
        <v>443993620.81894493</v>
      </c>
      <c r="I22" s="1036">
        <v>3151216995.9857998</v>
      </c>
      <c r="J22" s="1037">
        <v>1252676798.9089999</v>
      </c>
      <c r="K22" s="1037">
        <v>11470238</v>
      </c>
      <c r="L22" s="1037">
        <v>988113898.11504936</v>
      </c>
      <c r="M22" s="1036">
        <v>32742</v>
      </c>
    </row>
    <row r="23" spans="1:15" s="959" customFormat="1" ht="20.25" customHeight="1">
      <c r="A23" s="1040">
        <v>2020</v>
      </c>
      <c r="B23" s="957" t="s">
        <v>214</v>
      </c>
      <c r="C23" s="899">
        <v>23760563</v>
      </c>
      <c r="D23" s="899">
        <v>1355332</v>
      </c>
      <c r="E23" s="899">
        <v>25115895</v>
      </c>
      <c r="F23" s="899">
        <v>10934807</v>
      </c>
      <c r="G23" s="899">
        <v>620491169.28200221</v>
      </c>
      <c r="H23" s="899">
        <v>46907749.587637216</v>
      </c>
      <c r="I23" s="899">
        <v>667398918.86963952</v>
      </c>
      <c r="J23" s="899">
        <v>153069647.98000002</v>
      </c>
      <c r="K23" s="1035" t="s">
        <v>568</v>
      </c>
      <c r="L23" s="1035" t="s">
        <v>568</v>
      </c>
      <c r="M23" s="899">
        <v>24702</v>
      </c>
      <c r="N23" s="958"/>
      <c r="O23" s="958"/>
    </row>
    <row r="24" spans="1:15" ht="20.25" customHeight="1">
      <c r="A24" s="1041">
        <v>2021</v>
      </c>
      <c r="B24" s="960" t="s">
        <v>211</v>
      </c>
      <c r="C24" s="899">
        <v>25207125</v>
      </c>
      <c r="D24" s="899">
        <v>1620229</v>
      </c>
      <c r="E24" s="899">
        <v>26827354</v>
      </c>
      <c r="F24" s="1035">
        <v>15301960</v>
      </c>
      <c r="G24" s="899">
        <v>639417616.16366923</v>
      </c>
      <c r="H24" s="899">
        <v>53619452.946453929</v>
      </c>
      <c r="I24" s="899">
        <v>693037069.11012316</v>
      </c>
      <c r="J24" s="1035">
        <v>228768205.72299999</v>
      </c>
      <c r="K24" s="1035">
        <v>2604591</v>
      </c>
      <c r="L24" s="1035">
        <v>220154223.236835</v>
      </c>
      <c r="M24" s="899">
        <v>27800</v>
      </c>
      <c r="N24" s="1218"/>
    </row>
    <row r="25" spans="1:15" ht="15.75" customHeight="1">
      <c r="A25" s="1041"/>
      <c r="B25" s="960" t="s">
        <v>212</v>
      </c>
      <c r="C25" s="899">
        <v>24884685</v>
      </c>
      <c r="D25" s="899">
        <v>1810883</v>
      </c>
      <c r="E25" s="899">
        <v>26695568</v>
      </c>
      <c r="F25" s="1035">
        <v>17079841</v>
      </c>
      <c r="G25" s="899">
        <v>615312730.25769055</v>
      </c>
      <c r="H25" s="899">
        <v>58961685.027778886</v>
      </c>
      <c r="I25" s="899">
        <v>674274415.36546946</v>
      </c>
      <c r="J25" s="1035">
        <v>255496095.86400002</v>
      </c>
      <c r="K25" s="1035">
        <v>2835759</v>
      </c>
      <c r="L25" s="1035">
        <v>239510052.11433601</v>
      </c>
      <c r="M25" s="899">
        <v>29394</v>
      </c>
    </row>
    <row r="26" spans="1:15" ht="15.75" customHeight="1">
      <c r="A26" s="1041"/>
      <c r="B26" s="960" t="s">
        <v>213</v>
      </c>
      <c r="C26" s="899">
        <v>29079182</v>
      </c>
      <c r="D26" s="899">
        <v>4897285</v>
      </c>
      <c r="E26" s="899">
        <v>33976467</v>
      </c>
      <c r="F26" s="1035">
        <v>23118851</v>
      </c>
      <c r="G26" s="899">
        <v>698432809.32938671</v>
      </c>
      <c r="H26" s="899">
        <v>138429500.22601742</v>
      </c>
      <c r="I26" s="899">
        <v>836862309.05540419</v>
      </c>
      <c r="J26" s="1035">
        <v>352077212.71399999</v>
      </c>
      <c r="K26" s="1035">
        <v>2624711</v>
      </c>
      <c r="L26" s="1035">
        <v>250201364.54907089</v>
      </c>
      <c r="M26" s="899">
        <v>30775</v>
      </c>
    </row>
    <row r="27" spans="1:15" ht="15.75" customHeight="1">
      <c r="A27" s="1041"/>
      <c r="B27" s="960" t="s">
        <v>214</v>
      </c>
      <c r="C27" s="899">
        <v>30368150</v>
      </c>
      <c r="D27" s="899">
        <v>7680989</v>
      </c>
      <c r="E27" s="899">
        <v>38049139</v>
      </c>
      <c r="F27" s="1035">
        <v>26897284</v>
      </c>
      <c r="G27" s="899">
        <v>754060219.53610802</v>
      </c>
      <c r="H27" s="899">
        <v>192982982.61869472</v>
      </c>
      <c r="I27" s="899">
        <v>947043202.45480275</v>
      </c>
      <c r="J27" s="1035">
        <v>416335284.60800004</v>
      </c>
      <c r="K27" s="1035">
        <v>3405177</v>
      </c>
      <c r="L27" s="1035">
        <v>278248258.21480745</v>
      </c>
      <c r="M27" s="899">
        <v>32742</v>
      </c>
    </row>
    <row r="28" spans="1:15" ht="21" customHeight="1">
      <c r="A28" s="1041">
        <v>2022</v>
      </c>
      <c r="B28" s="960" t="s">
        <v>211</v>
      </c>
      <c r="C28" s="899">
        <v>31183234</v>
      </c>
      <c r="D28" s="899">
        <v>6740793</v>
      </c>
      <c r="E28" s="899">
        <v>37924027</v>
      </c>
      <c r="F28" s="1035">
        <v>27335002</v>
      </c>
      <c r="G28" s="899">
        <v>734843883.71779919</v>
      </c>
      <c r="H28" s="899">
        <v>169342185.56835932</v>
      </c>
      <c r="I28" s="899">
        <v>904186069.48615861</v>
      </c>
      <c r="J28" s="1035">
        <v>406168855.13600004</v>
      </c>
      <c r="K28" s="1035">
        <v>4016575</v>
      </c>
      <c r="L28" s="1035">
        <v>298375389.7387594</v>
      </c>
      <c r="M28" s="899">
        <v>34760</v>
      </c>
    </row>
    <row r="29" spans="1:15">
      <c r="A29" s="1041"/>
      <c r="B29" s="960" t="s">
        <v>212</v>
      </c>
      <c r="C29" s="899">
        <v>33109776</v>
      </c>
      <c r="D29" s="899">
        <v>6879717</v>
      </c>
      <c r="E29" s="899">
        <v>39989493</v>
      </c>
      <c r="F29" s="1035">
        <v>29891987</v>
      </c>
      <c r="G29" s="899">
        <v>799964773.2256192</v>
      </c>
      <c r="H29" s="899">
        <v>175477867.45115495</v>
      </c>
      <c r="I29" s="899">
        <v>975442640.27677417</v>
      </c>
      <c r="J29" s="1035">
        <v>454671602.65400004</v>
      </c>
      <c r="K29" s="1035">
        <v>4685549</v>
      </c>
      <c r="L29" s="1035">
        <v>327727111.03794813</v>
      </c>
      <c r="M29" s="899">
        <v>36147</v>
      </c>
    </row>
    <row r="30" spans="1:15">
      <c r="A30" s="1065"/>
      <c r="B30" s="1066" t="s">
        <v>213</v>
      </c>
      <c r="C30" s="1036">
        <v>32244489</v>
      </c>
      <c r="D30" s="1036">
        <v>8205065</v>
      </c>
      <c r="E30" s="1036">
        <v>40449554</v>
      </c>
      <c r="F30" s="1037">
        <v>30091316</v>
      </c>
      <c r="G30" s="1036">
        <v>764437614.09556222</v>
      </c>
      <c r="H30" s="1036">
        <v>198499979.15681848</v>
      </c>
      <c r="I30" s="1036">
        <v>962937593.35238063</v>
      </c>
      <c r="J30" s="1037">
        <v>446349615.84500003</v>
      </c>
      <c r="K30" s="1037">
        <v>5185524</v>
      </c>
      <c r="L30" s="1037">
        <v>340251084.50827861</v>
      </c>
      <c r="M30" s="1036">
        <v>38341</v>
      </c>
    </row>
    <row r="31" spans="1:15" s="959" customFormat="1" ht="20.25" customHeight="1">
      <c r="A31" s="1040">
        <v>2021</v>
      </c>
      <c r="B31" s="957" t="s">
        <v>390</v>
      </c>
      <c r="C31" s="899">
        <v>10344295</v>
      </c>
      <c r="D31" s="899">
        <v>2274366</v>
      </c>
      <c r="E31" s="899">
        <v>12618661</v>
      </c>
      <c r="F31" s="899">
        <v>8861166</v>
      </c>
      <c r="G31" s="899">
        <v>245209271.59500062</v>
      </c>
      <c r="H31" s="899">
        <v>57493647.6734192</v>
      </c>
      <c r="I31" s="899">
        <v>302702919.56841987</v>
      </c>
      <c r="J31" s="899">
        <v>130485590.49900001</v>
      </c>
      <c r="K31" s="899">
        <v>983468</v>
      </c>
      <c r="L31" s="899">
        <v>91616736.25763981</v>
      </c>
      <c r="M31" s="899">
        <v>31264</v>
      </c>
      <c r="N31" s="958"/>
      <c r="O31" s="958"/>
    </row>
    <row r="32" spans="1:15" s="959" customFormat="1">
      <c r="A32" s="1040"/>
      <c r="B32" s="957" t="s">
        <v>391</v>
      </c>
      <c r="C32" s="899">
        <v>9927970</v>
      </c>
      <c r="D32" s="899">
        <v>2563534</v>
      </c>
      <c r="E32" s="899">
        <v>12491504</v>
      </c>
      <c r="F32" s="899">
        <v>8855504</v>
      </c>
      <c r="G32" s="899">
        <v>247996084.38162833</v>
      </c>
      <c r="H32" s="899">
        <v>69109207.549515828</v>
      </c>
      <c r="I32" s="899">
        <v>317105291.93114412</v>
      </c>
      <c r="J32" s="899">
        <v>139489651.51500002</v>
      </c>
      <c r="K32" s="899">
        <v>1242379</v>
      </c>
      <c r="L32" s="899">
        <v>88736866.650133163</v>
      </c>
      <c r="M32" s="899">
        <v>32048</v>
      </c>
      <c r="N32" s="958"/>
      <c r="O32" s="958"/>
    </row>
    <row r="33" spans="1:15" s="959" customFormat="1">
      <c r="A33" s="1040"/>
      <c r="B33" s="957" t="s">
        <v>392</v>
      </c>
      <c r="C33" s="899">
        <v>10095885</v>
      </c>
      <c r="D33" s="899">
        <v>2843089</v>
      </c>
      <c r="E33" s="899">
        <v>12938974</v>
      </c>
      <c r="F33" s="899">
        <v>9180614</v>
      </c>
      <c r="G33" s="899">
        <v>260854863.55947912</v>
      </c>
      <c r="H33" s="899">
        <v>66380127.395759702</v>
      </c>
      <c r="I33" s="899">
        <v>327234990.95523882</v>
      </c>
      <c r="J33" s="899">
        <v>146360042.59400001</v>
      </c>
      <c r="K33" s="899">
        <v>1179330</v>
      </c>
      <c r="L33" s="899">
        <v>97894655.307034507</v>
      </c>
      <c r="M33" s="899">
        <v>32742</v>
      </c>
      <c r="N33" s="958"/>
      <c r="O33" s="958"/>
    </row>
    <row r="34" spans="1:15" s="959" customFormat="1" ht="21" customHeight="1">
      <c r="A34" s="1040">
        <v>2022</v>
      </c>
      <c r="B34" s="957" t="s">
        <v>393</v>
      </c>
      <c r="C34" s="899">
        <v>9761895</v>
      </c>
      <c r="D34" s="899">
        <v>2796592</v>
      </c>
      <c r="E34" s="899">
        <v>12558487</v>
      </c>
      <c r="F34" s="899">
        <v>8886747</v>
      </c>
      <c r="G34" s="899">
        <v>232312130.58774221</v>
      </c>
      <c r="H34" s="899">
        <v>58182382.76386597</v>
      </c>
      <c r="I34" s="899">
        <v>290494513.5516082</v>
      </c>
      <c r="J34" s="899">
        <v>128707807.573</v>
      </c>
      <c r="K34" s="899">
        <v>1130328</v>
      </c>
      <c r="L34" s="899">
        <v>93432370.776831701</v>
      </c>
      <c r="M34" s="899">
        <v>33347</v>
      </c>
      <c r="N34" s="958"/>
      <c r="O34" s="958"/>
    </row>
    <row r="35" spans="1:15" s="959" customFormat="1" ht="16.5" customHeight="1">
      <c r="A35" s="1040"/>
      <c r="B35" s="957" t="s">
        <v>394</v>
      </c>
      <c r="C35" s="899">
        <v>9884077</v>
      </c>
      <c r="D35" s="899">
        <v>1517814</v>
      </c>
      <c r="E35" s="899">
        <v>11401891</v>
      </c>
      <c r="F35" s="899">
        <v>8171516</v>
      </c>
      <c r="G35" s="899">
        <v>229864668.8510561</v>
      </c>
      <c r="H35" s="899">
        <v>42207338.782148004</v>
      </c>
      <c r="I35" s="899">
        <v>272072007.6332041</v>
      </c>
      <c r="J35" s="899">
        <v>118748497.03799999</v>
      </c>
      <c r="K35" s="899">
        <v>1313169</v>
      </c>
      <c r="L35" s="899">
        <v>95373547.54389146</v>
      </c>
      <c r="M35" s="899">
        <v>33894</v>
      </c>
      <c r="N35" s="958"/>
      <c r="O35" s="958"/>
    </row>
    <row r="36" spans="1:15" s="959" customFormat="1" ht="16.5" customHeight="1">
      <c r="A36" s="1040"/>
      <c r="B36" s="957" t="s">
        <v>383</v>
      </c>
      <c r="C36" s="899">
        <v>11537262</v>
      </c>
      <c r="D36" s="899">
        <v>2426387</v>
      </c>
      <c r="E36" s="899">
        <v>13963649</v>
      </c>
      <c r="F36" s="899">
        <v>10276739</v>
      </c>
      <c r="G36" s="899">
        <v>272667084.27900088</v>
      </c>
      <c r="H36" s="899">
        <v>68952464.022345349</v>
      </c>
      <c r="I36" s="899">
        <v>341619548.30134624</v>
      </c>
      <c r="J36" s="899">
        <v>158712550.52500001</v>
      </c>
      <c r="K36" s="899">
        <v>1573078</v>
      </c>
      <c r="L36" s="899">
        <v>109569471.41803621</v>
      </c>
      <c r="M36" s="899">
        <v>34760</v>
      </c>
      <c r="N36" s="958"/>
      <c r="O36" s="958"/>
    </row>
    <row r="37" spans="1:15" s="959" customFormat="1" ht="16.5" customHeight="1">
      <c r="A37" s="1040"/>
      <c r="B37" s="957" t="s">
        <v>384</v>
      </c>
      <c r="C37" s="899">
        <v>9918898</v>
      </c>
      <c r="D37" s="899">
        <v>1343250</v>
      </c>
      <c r="E37" s="899">
        <v>11262148</v>
      </c>
      <c r="F37" s="899">
        <v>8377292</v>
      </c>
      <c r="G37" s="899">
        <v>257903556.31950328</v>
      </c>
      <c r="H37" s="899">
        <v>37639259.411081366</v>
      </c>
      <c r="I37" s="899">
        <v>295542815.33058465</v>
      </c>
      <c r="J37" s="899">
        <v>132284903.06200001</v>
      </c>
      <c r="K37" s="899">
        <v>1348238</v>
      </c>
      <c r="L37" s="899">
        <v>107177964.28763853</v>
      </c>
      <c r="M37" s="899">
        <v>35309</v>
      </c>
      <c r="N37" s="958"/>
      <c r="O37" s="958"/>
    </row>
    <row r="38" spans="1:15" s="959" customFormat="1" ht="16.5" customHeight="1">
      <c r="A38" s="1040"/>
      <c r="B38" s="957" t="s">
        <v>385</v>
      </c>
      <c r="C38" s="899">
        <v>11544556</v>
      </c>
      <c r="D38" s="899">
        <v>2879250</v>
      </c>
      <c r="E38" s="899">
        <v>14423806</v>
      </c>
      <c r="F38" s="899">
        <v>10784552</v>
      </c>
      <c r="G38" s="899">
        <v>273665877.90191019</v>
      </c>
      <c r="H38" s="899">
        <v>74665705.83307077</v>
      </c>
      <c r="I38" s="899">
        <v>348331583.73498094</v>
      </c>
      <c r="J38" s="899">
        <v>163652784.778</v>
      </c>
      <c r="K38" s="899">
        <v>1646335</v>
      </c>
      <c r="L38" s="899">
        <v>112158986.3434809</v>
      </c>
      <c r="M38" s="899">
        <v>35830</v>
      </c>
      <c r="N38" s="958"/>
      <c r="O38" s="958"/>
    </row>
    <row r="39" spans="1:15" s="959" customFormat="1" ht="16.5" customHeight="1">
      <c r="A39" s="1040"/>
      <c r="B39" s="957" t="s">
        <v>386</v>
      </c>
      <c r="C39" s="899">
        <v>11646322</v>
      </c>
      <c r="D39" s="899">
        <v>2657217</v>
      </c>
      <c r="E39" s="899">
        <v>14303539</v>
      </c>
      <c r="F39" s="899">
        <v>10730143</v>
      </c>
      <c r="G39" s="899">
        <v>268395339.0042057</v>
      </c>
      <c r="H39" s="899">
        <v>63172902.207002833</v>
      </c>
      <c r="I39" s="899">
        <v>331568241.21120852</v>
      </c>
      <c r="J39" s="899">
        <v>158733914.81399998</v>
      </c>
      <c r="K39" s="899">
        <v>1690976</v>
      </c>
      <c r="L39" s="899">
        <v>108390160.40682867</v>
      </c>
      <c r="M39" s="899">
        <v>36147</v>
      </c>
      <c r="N39" s="958"/>
      <c r="O39" s="958"/>
    </row>
    <row r="40" spans="1:15" s="959" customFormat="1" ht="16.5" customHeight="1">
      <c r="A40" s="1040"/>
      <c r="B40" s="957" t="s">
        <v>387</v>
      </c>
      <c r="C40" s="899">
        <v>9764203</v>
      </c>
      <c r="D40" s="899">
        <v>2596187</v>
      </c>
      <c r="E40" s="899">
        <v>12360390</v>
      </c>
      <c r="F40" s="899">
        <v>8948805</v>
      </c>
      <c r="G40" s="899">
        <v>241381689.60304996</v>
      </c>
      <c r="H40" s="899">
        <v>67614847.451408312</v>
      </c>
      <c r="I40" s="899">
        <v>308996537.15445828</v>
      </c>
      <c r="J40" s="899">
        <v>141172311.449</v>
      </c>
      <c r="K40" s="899">
        <v>1641767</v>
      </c>
      <c r="L40" s="899">
        <v>109862198.11910829</v>
      </c>
      <c r="M40" s="899">
        <v>36950</v>
      </c>
      <c r="N40" s="958"/>
      <c r="O40" s="958"/>
    </row>
    <row r="41" spans="1:15" s="959" customFormat="1" ht="16.5" customHeight="1">
      <c r="A41" s="1040"/>
      <c r="B41" s="957" t="s">
        <v>388</v>
      </c>
      <c r="C41" s="899">
        <v>10980130</v>
      </c>
      <c r="D41" s="899">
        <v>2948483</v>
      </c>
      <c r="E41" s="899">
        <v>13928613</v>
      </c>
      <c r="F41" s="899">
        <v>10448994</v>
      </c>
      <c r="G41" s="899">
        <v>261584057.10951209</v>
      </c>
      <c r="H41" s="899">
        <v>68172228.659435987</v>
      </c>
      <c r="I41" s="899">
        <v>329756285.76894802</v>
      </c>
      <c r="J41" s="899">
        <v>152832755.368</v>
      </c>
      <c r="K41" s="899">
        <v>1759441</v>
      </c>
      <c r="L41" s="899">
        <v>116161337.16014597</v>
      </c>
      <c r="M41" s="899">
        <v>37483</v>
      </c>
      <c r="N41" s="958"/>
      <c r="O41" s="958"/>
    </row>
    <row r="42" spans="1:15" s="959" customFormat="1" ht="16.5" customHeight="1">
      <c r="A42" s="1040"/>
      <c r="B42" s="957" t="s">
        <v>389</v>
      </c>
      <c r="C42" s="899">
        <v>11500156</v>
      </c>
      <c r="D42" s="899">
        <v>2660395</v>
      </c>
      <c r="E42" s="899">
        <v>14160551</v>
      </c>
      <c r="F42" s="899">
        <v>10693517</v>
      </c>
      <c r="G42" s="899">
        <v>261471867.38300011</v>
      </c>
      <c r="H42" s="899">
        <v>62712903.045974165</v>
      </c>
      <c r="I42" s="899">
        <v>324184770.42897427</v>
      </c>
      <c r="J42" s="899">
        <v>152344549.028</v>
      </c>
      <c r="K42" s="899">
        <v>1784316</v>
      </c>
      <c r="L42" s="899">
        <v>114227549.22902432</v>
      </c>
      <c r="M42" s="899">
        <v>38341</v>
      </c>
      <c r="N42" s="958"/>
      <c r="O42" s="958"/>
    </row>
    <row r="43" spans="1:15" s="959" customFormat="1" ht="16.5" customHeight="1">
      <c r="A43" s="1040"/>
      <c r="B43" s="957" t="s">
        <v>390</v>
      </c>
      <c r="C43" s="899">
        <v>12231331</v>
      </c>
      <c r="D43" s="899">
        <v>2929990</v>
      </c>
      <c r="E43" s="899">
        <v>15161321</v>
      </c>
      <c r="F43" s="899">
        <v>11465020</v>
      </c>
      <c r="G43" s="899">
        <v>269539109.08899963</v>
      </c>
      <c r="H43" s="899">
        <v>67265625.808273762</v>
      </c>
      <c r="I43" s="899">
        <v>336804734.89727336</v>
      </c>
      <c r="J43" s="899">
        <v>159485791.59299999</v>
      </c>
      <c r="K43" s="899">
        <v>1884338</v>
      </c>
      <c r="L43" s="899">
        <v>119310482.59227343</v>
      </c>
      <c r="M43" s="899">
        <v>39337</v>
      </c>
      <c r="N43" s="958"/>
      <c r="O43" s="958"/>
    </row>
    <row r="44" spans="1:15">
      <c r="A44" s="1188"/>
      <c r="B44" s="1219"/>
      <c r="C44" s="1219"/>
      <c r="D44" s="1219"/>
      <c r="E44" s="1219"/>
      <c r="F44" s="1219"/>
      <c r="G44" s="1219"/>
      <c r="H44" s="1219"/>
      <c r="I44" s="1219"/>
      <c r="J44" s="1219"/>
      <c r="K44" s="1219"/>
      <c r="L44" s="1219"/>
      <c r="M44" s="1219"/>
    </row>
    <row r="45" spans="1:15">
      <c r="A45" s="1189"/>
      <c r="B45" s="1220"/>
      <c r="C45" s="1220"/>
      <c r="D45" s="1220"/>
      <c r="E45" s="1220"/>
      <c r="F45" s="1220"/>
      <c r="G45" s="1220"/>
      <c r="H45" s="1220"/>
      <c r="I45" s="1220"/>
      <c r="J45" s="1220"/>
      <c r="K45" s="1220"/>
      <c r="L45" s="1220"/>
      <c r="M45" s="1220"/>
    </row>
    <row r="46" spans="1:15">
      <c r="A46" s="1189"/>
      <c r="B46" s="1220"/>
      <c r="C46" s="1220"/>
      <c r="D46" s="1220"/>
      <c r="E46" s="1220"/>
      <c r="F46" s="1220"/>
      <c r="G46" s="1220"/>
      <c r="H46" s="1220"/>
      <c r="I46" s="1220"/>
      <c r="J46" s="1220"/>
      <c r="K46" s="1220"/>
      <c r="L46" s="1220"/>
      <c r="M46" s="1220"/>
    </row>
    <row r="47" spans="1:15">
      <c r="A47" s="2069" t="s">
        <v>1140</v>
      </c>
      <c r="B47" s="2069"/>
      <c r="C47" s="2069"/>
      <c r="D47" s="2069"/>
      <c r="E47" s="2069"/>
      <c r="F47" s="2069"/>
      <c r="G47" s="2069"/>
      <c r="H47" s="2069"/>
      <c r="I47" s="2069"/>
      <c r="J47" s="2069"/>
      <c r="K47" s="2069"/>
      <c r="L47" s="2069"/>
      <c r="M47" s="2069"/>
    </row>
    <row r="51" spans="9:13">
      <c r="I51" s="1062"/>
      <c r="J51" s="1062"/>
      <c r="K51" s="1062"/>
      <c r="L51" s="1062"/>
      <c r="M51" s="1062"/>
    </row>
  </sheetData>
  <mergeCells count="9">
    <mergeCell ref="A12:B12"/>
    <mergeCell ref="A47:M47"/>
    <mergeCell ref="A8:B11"/>
    <mergeCell ref="M8:M11"/>
    <mergeCell ref="C8:F8"/>
    <mergeCell ref="C9:F9"/>
    <mergeCell ref="G8:J8"/>
    <mergeCell ref="G9:J9"/>
    <mergeCell ref="K9:L9"/>
  </mergeCells>
  <printOptions horizontalCentered="1"/>
  <pageMargins left="0.7" right="0.7" top="0.75" bottom="0.75" header="0.3" footer="0.3"/>
  <pageSetup paperSize="9" scale="60" orientation="landscape"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4">
    <pageSetUpPr fitToPage="1"/>
  </sheetPr>
  <dimension ref="A1:S41"/>
  <sheetViews>
    <sheetView topLeftCell="D26" zoomScale="70" zoomScaleNormal="70" workbookViewId="0">
      <selection sqref="A1:XFD1048576"/>
    </sheetView>
  </sheetViews>
  <sheetFormatPr defaultColWidth="18.28515625" defaultRowHeight="15"/>
  <cols>
    <col min="1" max="1" width="6.140625" style="1210" customWidth="1"/>
    <col min="2" max="2" width="45.85546875" style="1190" customWidth="1"/>
    <col min="3" max="3" width="15" style="1190" bestFit="1" customWidth="1"/>
    <col min="4" max="4" width="15.5703125" style="1190" bestFit="1" customWidth="1"/>
    <col min="5" max="5" width="15" style="1190" bestFit="1" customWidth="1"/>
    <col min="6" max="6" width="15.5703125" style="1190" bestFit="1" customWidth="1"/>
    <col min="7" max="7" width="15" style="1190" bestFit="1" customWidth="1"/>
    <col min="8" max="8" width="15.5703125" style="1190" bestFit="1" customWidth="1"/>
    <col min="9" max="9" width="15" style="1190" bestFit="1" customWidth="1"/>
    <col min="10" max="10" width="15.5703125" style="1190" bestFit="1" customWidth="1"/>
    <col min="11" max="11" width="15" style="1190" bestFit="1" customWidth="1"/>
    <col min="12" max="12" width="15.5703125" style="1190" bestFit="1" customWidth="1"/>
    <col min="13" max="13" width="15" style="1190" bestFit="1" customWidth="1"/>
    <col min="14" max="14" width="15.5703125" style="1190" bestFit="1" customWidth="1"/>
    <col min="15" max="15" width="15" style="1190" bestFit="1" customWidth="1"/>
    <col min="16" max="16" width="15.5703125" style="1190" bestFit="1" customWidth="1"/>
    <col min="17" max="17" width="15" style="1190" bestFit="1" customWidth="1"/>
    <col min="18" max="18" width="15.5703125" style="1190" bestFit="1" customWidth="1"/>
    <col min="19" max="19" width="46.7109375" style="1190" customWidth="1"/>
    <col min="20" max="16384" width="18.28515625" style="1190"/>
  </cols>
  <sheetData>
    <row r="1" spans="1:19" ht="18" customHeight="1">
      <c r="A1" s="1071" t="s">
        <v>1715</v>
      </c>
      <c r="B1" s="1070"/>
      <c r="C1" s="1070"/>
      <c r="D1" s="1070"/>
      <c r="E1" s="1070"/>
      <c r="F1" s="1070"/>
      <c r="G1" s="1070"/>
      <c r="H1" s="1070"/>
      <c r="I1" s="1070"/>
      <c r="J1" s="1070"/>
      <c r="K1" s="1070"/>
      <c r="L1" s="1070"/>
      <c r="M1" s="1070"/>
      <c r="N1" s="1070"/>
      <c r="O1" s="1070"/>
      <c r="P1" s="1070"/>
      <c r="Q1" s="1070"/>
      <c r="R1" s="1070"/>
      <c r="S1" s="1070"/>
    </row>
    <row r="2" spans="1:19" ht="18" customHeight="1">
      <c r="A2" s="1071" t="s">
        <v>1474</v>
      </c>
      <c r="B2" s="1191"/>
      <c r="C2" s="1191"/>
      <c r="D2" s="1191"/>
      <c r="E2" s="1191"/>
      <c r="F2" s="1191"/>
      <c r="G2" s="1191"/>
      <c r="H2" s="1191"/>
      <c r="I2" s="1191"/>
      <c r="J2" s="1191"/>
      <c r="K2" s="1191"/>
      <c r="L2" s="1191"/>
      <c r="M2" s="1191"/>
      <c r="N2" s="1191"/>
      <c r="O2" s="1191"/>
      <c r="P2" s="1191"/>
      <c r="Q2" s="1191"/>
      <c r="R2" s="1191"/>
      <c r="S2" s="1191"/>
    </row>
    <row r="3" spans="1:19" ht="18">
      <c r="A3" s="1071" t="s">
        <v>1475</v>
      </c>
      <c r="B3" s="1070"/>
      <c r="C3" s="1070"/>
      <c r="D3" s="1070"/>
      <c r="E3" s="1070"/>
      <c r="F3" s="1070"/>
      <c r="G3" s="1070"/>
      <c r="H3" s="1070"/>
      <c r="I3" s="1070"/>
      <c r="J3" s="1070"/>
      <c r="K3" s="1070"/>
      <c r="L3" s="1070"/>
      <c r="M3" s="1070"/>
      <c r="N3" s="1070"/>
      <c r="O3" s="1070"/>
      <c r="P3" s="1070"/>
      <c r="Q3" s="1070"/>
      <c r="R3" s="1070"/>
      <c r="S3" s="1070"/>
    </row>
    <row r="4" spans="1:19" ht="4.5" customHeight="1">
      <c r="A4" s="1070"/>
      <c r="B4" s="1070"/>
      <c r="C4" s="1192"/>
      <c r="D4" s="1192"/>
      <c r="E4" s="1192"/>
      <c r="F4" s="1192"/>
      <c r="G4" s="1192"/>
      <c r="H4" s="1192"/>
      <c r="I4" s="1192"/>
      <c r="J4" s="1192"/>
      <c r="K4" s="1192"/>
      <c r="L4" s="1192"/>
      <c r="M4" s="1192"/>
      <c r="N4" s="1192"/>
      <c r="O4" s="1192"/>
      <c r="P4" s="1192"/>
      <c r="Q4" s="1192"/>
      <c r="R4" s="1192"/>
      <c r="S4" s="1070"/>
    </row>
    <row r="5" spans="1:19" ht="15.75" hidden="1" customHeight="1">
      <c r="A5" s="1070"/>
      <c r="B5" s="1070"/>
      <c r="C5" s="1192"/>
      <c r="D5" s="1192"/>
      <c r="E5" s="1192"/>
      <c r="F5" s="1192"/>
      <c r="G5" s="1192"/>
      <c r="H5" s="1192"/>
      <c r="I5" s="1192"/>
      <c r="J5" s="1192"/>
      <c r="K5" s="1192"/>
      <c r="L5" s="1192"/>
      <c r="M5" s="1192"/>
      <c r="N5" s="1192"/>
      <c r="O5" s="1192"/>
      <c r="P5" s="1192"/>
      <c r="Q5" s="1192"/>
      <c r="R5" s="1192"/>
      <c r="S5" s="1070"/>
    </row>
    <row r="6" spans="1:19" ht="15.75" hidden="1" customHeight="1">
      <c r="A6" s="1070"/>
      <c r="B6" s="1070"/>
      <c r="C6" s="1192"/>
      <c r="D6" s="1192"/>
      <c r="E6" s="1192"/>
      <c r="F6" s="1192"/>
      <c r="G6" s="1192"/>
      <c r="H6" s="1192"/>
      <c r="I6" s="1192"/>
      <c r="J6" s="1192"/>
      <c r="K6" s="1192"/>
      <c r="L6" s="1192"/>
      <c r="M6" s="1192"/>
      <c r="N6" s="1192"/>
      <c r="O6" s="1192"/>
      <c r="P6" s="1192"/>
      <c r="Q6" s="1192"/>
      <c r="R6" s="1192"/>
      <c r="S6" s="1070"/>
    </row>
    <row r="7" spans="1:19" ht="15.75" hidden="1" customHeight="1">
      <c r="A7" s="1070"/>
      <c r="B7" s="1070"/>
      <c r="C7" s="1192"/>
      <c r="D7" s="1192"/>
      <c r="E7" s="1192"/>
      <c r="F7" s="1192"/>
      <c r="G7" s="1192"/>
      <c r="H7" s="1192"/>
      <c r="I7" s="1192"/>
      <c r="J7" s="1192"/>
      <c r="K7" s="1192"/>
      <c r="L7" s="1192"/>
      <c r="M7" s="1192"/>
      <c r="N7" s="1192"/>
      <c r="O7" s="1192"/>
      <c r="P7" s="1192"/>
      <c r="Q7" s="1192"/>
      <c r="R7" s="1192"/>
      <c r="S7" s="1070"/>
    </row>
    <row r="8" spans="1:19">
      <c r="A8" s="927" t="s">
        <v>1141</v>
      </c>
      <c r="D8" s="927"/>
      <c r="F8" s="927"/>
      <c r="H8" s="927"/>
      <c r="J8" s="927"/>
      <c r="L8" s="927"/>
      <c r="N8" s="927"/>
      <c r="P8" s="927"/>
      <c r="R8" s="927"/>
      <c r="S8" s="927" t="s">
        <v>1142</v>
      </c>
    </row>
    <row r="9" spans="1:19" s="1194" customFormat="1" ht="20.25" customHeight="1">
      <c r="A9" s="2066"/>
      <c r="B9" s="2066" t="s">
        <v>1143</v>
      </c>
      <c r="C9" s="1193">
        <v>2022</v>
      </c>
      <c r="D9" s="1193"/>
      <c r="E9" s="1193"/>
      <c r="F9" s="1193"/>
      <c r="G9" s="1193"/>
      <c r="H9" s="1193"/>
      <c r="I9" s="1193"/>
      <c r="J9" s="1193"/>
      <c r="K9" s="1193"/>
      <c r="L9" s="1193"/>
      <c r="M9" s="1193"/>
      <c r="N9" s="1193"/>
      <c r="O9" s="1193"/>
      <c r="P9" s="1193"/>
      <c r="Q9" s="1193"/>
      <c r="R9" s="1193"/>
      <c r="S9" s="2066" t="s">
        <v>1144</v>
      </c>
    </row>
    <row r="10" spans="1:19" s="1194" customFormat="1" ht="20.25" customHeight="1">
      <c r="A10" s="2068"/>
      <c r="B10" s="2068"/>
      <c r="C10" s="2089" t="s">
        <v>1604</v>
      </c>
      <c r="D10" s="2090"/>
      <c r="E10" s="2089" t="s">
        <v>1637</v>
      </c>
      <c r="F10" s="2090"/>
      <c r="G10" s="2089" t="s">
        <v>385</v>
      </c>
      <c r="H10" s="2090"/>
      <c r="I10" s="2089" t="s">
        <v>1649</v>
      </c>
      <c r="J10" s="2090"/>
      <c r="K10" s="2089" t="s">
        <v>1656</v>
      </c>
      <c r="L10" s="2090"/>
      <c r="M10" s="2089" t="s">
        <v>1675</v>
      </c>
      <c r="N10" s="2090"/>
      <c r="O10" s="2089" t="s">
        <v>1689</v>
      </c>
      <c r="P10" s="2090"/>
      <c r="Q10" s="2089" t="s">
        <v>1694</v>
      </c>
      <c r="R10" s="2090"/>
      <c r="S10" s="2068"/>
    </row>
    <row r="11" spans="1:19" s="1194" customFormat="1" ht="15.75">
      <c r="A11" s="2068"/>
      <c r="B11" s="2068"/>
      <c r="C11" s="1034" t="s">
        <v>1133</v>
      </c>
      <c r="D11" s="1034" t="s">
        <v>1145</v>
      </c>
      <c r="E11" s="1034" t="s">
        <v>1133</v>
      </c>
      <c r="F11" s="1034" t="s">
        <v>1145</v>
      </c>
      <c r="G11" s="1034" t="s">
        <v>1133</v>
      </c>
      <c r="H11" s="1034" t="s">
        <v>1145</v>
      </c>
      <c r="I11" s="1034" t="s">
        <v>1133</v>
      </c>
      <c r="J11" s="1034" t="s">
        <v>1145</v>
      </c>
      <c r="K11" s="1034" t="s">
        <v>1133</v>
      </c>
      <c r="L11" s="1034" t="s">
        <v>1145</v>
      </c>
      <c r="M11" s="1034" t="s">
        <v>1133</v>
      </c>
      <c r="N11" s="1034" t="s">
        <v>1145</v>
      </c>
      <c r="O11" s="1034" t="s">
        <v>1133</v>
      </c>
      <c r="P11" s="1034" t="s">
        <v>1145</v>
      </c>
      <c r="Q11" s="1034" t="s">
        <v>1133</v>
      </c>
      <c r="R11" s="1034" t="s">
        <v>1145</v>
      </c>
      <c r="S11" s="2068"/>
    </row>
    <row r="12" spans="1:19" s="1195" customFormat="1" ht="15.75">
      <c r="A12" s="2067"/>
      <c r="B12" s="2067"/>
      <c r="C12" s="1068" t="s">
        <v>1146</v>
      </c>
      <c r="D12" s="1068" t="s">
        <v>1147</v>
      </c>
      <c r="E12" s="1068" t="s">
        <v>1146</v>
      </c>
      <c r="F12" s="1068" t="s">
        <v>1147</v>
      </c>
      <c r="G12" s="1068" t="s">
        <v>1146</v>
      </c>
      <c r="H12" s="1068" t="s">
        <v>1147</v>
      </c>
      <c r="I12" s="1068" t="s">
        <v>1146</v>
      </c>
      <c r="J12" s="1068" t="s">
        <v>1147</v>
      </c>
      <c r="K12" s="1068" t="s">
        <v>1146</v>
      </c>
      <c r="L12" s="1068" t="s">
        <v>1147</v>
      </c>
      <c r="M12" s="1068" t="s">
        <v>1146</v>
      </c>
      <c r="N12" s="1068" t="s">
        <v>1147</v>
      </c>
      <c r="O12" s="1068" t="s">
        <v>1146</v>
      </c>
      <c r="P12" s="1068" t="s">
        <v>1147</v>
      </c>
      <c r="Q12" s="1068" t="s">
        <v>1146</v>
      </c>
      <c r="R12" s="1068" t="s">
        <v>1147</v>
      </c>
      <c r="S12" s="2067"/>
    </row>
    <row r="13" spans="1:19" ht="31.5" customHeight="1">
      <c r="A13" s="1041">
        <v>1</v>
      </c>
      <c r="B13" s="1196" t="s">
        <v>1148</v>
      </c>
      <c r="C13" s="1197">
        <v>6427</v>
      </c>
      <c r="D13" s="1197">
        <v>2439843.9939999999</v>
      </c>
      <c r="E13" s="1197">
        <v>5137</v>
      </c>
      <c r="F13" s="1197">
        <v>2431497.3120000004</v>
      </c>
      <c r="G13" s="1197">
        <v>5591</v>
      </c>
      <c r="H13" s="1197">
        <v>1926031.4410000001</v>
      </c>
      <c r="I13" s="1197">
        <v>7533</v>
      </c>
      <c r="J13" s="1197">
        <v>3104573.2610000004</v>
      </c>
      <c r="K13" s="1197">
        <v>2460</v>
      </c>
      <c r="L13" s="1197">
        <v>850132.51</v>
      </c>
      <c r="M13" s="1197">
        <v>7065</v>
      </c>
      <c r="N13" s="1197">
        <v>3795449.6440000003</v>
      </c>
      <c r="O13" s="1197">
        <v>9901</v>
      </c>
      <c r="P13" s="1197">
        <v>4130848.1540000001</v>
      </c>
      <c r="Q13" s="1197">
        <v>6651</v>
      </c>
      <c r="R13" s="1197">
        <v>1836096.6440000001</v>
      </c>
      <c r="S13" s="1198" t="s">
        <v>1149</v>
      </c>
    </row>
    <row r="14" spans="1:19" ht="43.5" customHeight="1">
      <c r="A14" s="1041">
        <v>2</v>
      </c>
      <c r="B14" s="1199" t="s">
        <v>1150</v>
      </c>
      <c r="C14" s="1197">
        <v>15008</v>
      </c>
      <c r="D14" s="1197">
        <v>1174107.7</v>
      </c>
      <c r="E14" s="1197">
        <v>9465</v>
      </c>
      <c r="F14" s="1197">
        <v>899772.17099999997</v>
      </c>
      <c r="G14" s="1197">
        <v>16289</v>
      </c>
      <c r="H14" s="1197">
        <v>1060083.1040000001</v>
      </c>
      <c r="I14" s="1197">
        <v>16738</v>
      </c>
      <c r="J14" s="1197">
        <v>1187929.4839999999</v>
      </c>
      <c r="K14" s="1197">
        <v>14540</v>
      </c>
      <c r="L14" s="1197">
        <v>1257943.4010000001</v>
      </c>
      <c r="M14" s="1197">
        <v>16601</v>
      </c>
      <c r="N14" s="1197">
        <v>1121494.4340000001</v>
      </c>
      <c r="O14" s="1197">
        <v>15672</v>
      </c>
      <c r="P14" s="1197">
        <v>1084593.4139999999</v>
      </c>
      <c r="Q14" s="1197">
        <v>18602</v>
      </c>
      <c r="R14" s="1197">
        <v>1219069.067</v>
      </c>
      <c r="S14" s="1200" t="s">
        <v>1151</v>
      </c>
    </row>
    <row r="15" spans="1:19" ht="31.5" customHeight="1">
      <c r="A15" s="1041">
        <v>3</v>
      </c>
      <c r="B15" s="1199" t="s">
        <v>1152</v>
      </c>
      <c r="C15" s="1197">
        <v>1183926</v>
      </c>
      <c r="D15" s="1197">
        <v>8435181.7970000003</v>
      </c>
      <c r="E15" s="1197">
        <v>878192</v>
      </c>
      <c r="F15" s="1197">
        <v>6428215.8379999995</v>
      </c>
      <c r="G15" s="1197">
        <v>1271723</v>
      </c>
      <c r="H15" s="1197">
        <v>9574285.3190000001</v>
      </c>
      <c r="I15" s="1197">
        <v>1301064</v>
      </c>
      <c r="J15" s="1197">
        <v>9280210.4370000008</v>
      </c>
      <c r="K15" s="1197">
        <v>1193912</v>
      </c>
      <c r="L15" s="1197">
        <v>8577946.379999999</v>
      </c>
      <c r="M15" s="1197">
        <v>1260233</v>
      </c>
      <c r="N15" s="1197">
        <v>8704948.4079999998</v>
      </c>
      <c r="O15" s="1197">
        <v>1316873</v>
      </c>
      <c r="P15" s="1197">
        <v>9112551.1270000003</v>
      </c>
      <c r="Q15" s="1197">
        <v>1449113</v>
      </c>
      <c r="R15" s="1197">
        <v>10164547.989</v>
      </c>
      <c r="S15" s="1200" t="s">
        <v>1153</v>
      </c>
    </row>
    <row r="16" spans="1:19" ht="31.5" customHeight="1">
      <c r="A16" s="1041">
        <v>4</v>
      </c>
      <c r="B16" s="1199" t="s">
        <v>1154</v>
      </c>
      <c r="C16" s="1197">
        <v>190076</v>
      </c>
      <c r="D16" s="1197">
        <v>4483675.3279999997</v>
      </c>
      <c r="E16" s="1197">
        <v>174466</v>
      </c>
      <c r="F16" s="1197">
        <v>4124375.35</v>
      </c>
      <c r="G16" s="1197">
        <v>193568</v>
      </c>
      <c r="H16" s="1197">
        <v>4339400.8739999998</v>
      </c>
      <c r="I16" s="1197">
        <v>214951</v>
      </c>
      <c r="J16" s="1197">
        <v>4827683.8560000006</v>
      </c>
      <c r="K16" s="1197">
        <v>153370</v>
      </c>
      <c r="L16" s="1197">
        <v>3352701.3760000002</v>
      </c>
      <c r="M16" s="1197">
        <v>181207</v>
      </c>
      <c r="N16" s="1197">
        <v>4126560.58</v>
      </c>
      <c r="O16" s="1197">
        <v>202295</v>
      </c>
      <c r="P16" s="1197">
        <v>4441528.8579999991</v>
      </c>
      <c r="Q16" s="1197">
        <v>220692</v>
      </c>
      <c r="R16" s="1197">
        <v>4564747.0049999999</v>
      </c>
      <c r="S16" s="1200" t="s">
        <v>1155</v>
      </c>
    </row>
    <row r="17" spans="1:19" ht="31.5" customHeight="1">
      <c r="A17" s="1041">
        <v>5</v>
      </c>
      <c r="B17" s="1199" t="s">
        <v>1156</v>
      </c>
      <c r="C17" s="1197">
        <v>281245</v>
      </c>
      <c r="D17" s="1197">
        <v>69398607.107999921</v>
      </c>
      <c r="E17" s="1197">
        <v>251323</v>
      </c>
      <c r="F17" s="1197">
        <v>73137488.204999968</v>
      </c>
      <c r="G17" s="1197">
        <v>268666</v>
      </c>
      <c r="H17" s="1197">
        <v>77558565.373999879</v>
      </c>
      <c r="I17" s="1197">
        <v>310347</v>
      </c>
      <c r="J17" s="1197">
        <v>72946693.563999981</v>
      </c>
      <c r="K17" s="1197">
        <v>270341</v>
      </c>
      <c r="L17" s="1197">
        <v>76455855.592999935</v>
      </c>
      <c r="M17" s="1197">
        <v>304204</v>
      </c>
      <c r="N17" s="1197">
        <v>79553248.35299997</v>
      </c>
      <c r="O17" s="1197">
        <v>305961</v>
      </c>
      <c r="P17" s="1197">
        <v>76373520.735999957</v>
      </c>
      <c r="Q17" s="1197">
        <v>300684</v>
      </c>
      <c r="R17" s="1197">
        <v>82850487.960999966</v>
      </c>
      <c r="S17" s="1200" t="s">
        <v>1157</v>
      </c>
    </row>
    <row r="18" spans="1:19" ht="47.25">
      <c r="A18" s="1041">
        <v>6</v>
      </c>
      <c r="B18" s="1199" t="s">
        <v>1158</v>
      </c>
      <c r="C18" s="1197">
        <v>54455</v>
      </c>
      <c r="D18" s="1197">
        <v>3631840.7709999997</v>
      </c>
      <c r="E18" s="1197">
        <v>37674</v>
      </c>
      <c r="F18" s="1197">
        <v>2978061.1950000003</v>
      </c>
      <c r="G18" s="1197">
        <v>39794</v>
      </c>
      <c r="H18" s="1197">
        <v>3056632.477</v>
      </c>
      <c r="I18" s="1197">
        <v>40797</v>
      </c>
      <c r="J18" s="1197">
        <v>3210427.6740000001</v>
      </c>
      <c r="K18" s="1197">
        <v>19965</v>
      </c>
      <c r="L18" s="1197">
        <v>2009552.9350000001</v>
      </c>
      <c r="M18" s="1197">
        <v>39390</v>
      </c>
      <c r="N18" s="1197">
        <v>2953453.4649999999</v>
      </c>
      <c r="O18" s="1197">
        <v>44648</v>
      </c>
      <c r="P18" s="1197">
        <v>3177908.4009999996</v>
      </c>
      <c r="Q18" s="1197">
        <v>46627</v>
      </c>
      <c r="R18" s="1197">
        <v>3346045.6599999992</v>
      </c>
      <c r="S18" s="1201" t="s">
        <v>1159</v>
      </c>
    </row>
    <row r="19" spans="1:19" ht="31.5" customHeight="1">
      <c r="A19" s="1041">
        <v>7</v>
      </c>
      <c r="B19" s="1199" t="s">
        <v>1160</v>
      </c>
      <c r="C19" s="1197">
        <v>663330</v>
      </c>
      <c r="D19" s="1197">
        <v>10037980.233000001</v>
      </c>
      <c r="E19" s="1197">
        <v>684529</v>
      </c>
      <c r="F19" s="1197">
        <v>9489380.7480000015</v>
      </c>
      <c r="G19" s="1197">
        <v>695795</v>
      </c>
      <c r="H19" s="1197">
        <v>9761693.5669999998</v>
      </c>
      <c r="I19" s="1197">
        <v>697182</v>
      </c>
      <c r="J19" s="1197">
        <v>9083096.2980000004</v>
      </c>
      <c r="K19" s="1197">
        <v>549565</v>
      </c>
      <c r="L19" s="1197">
        <v>7844550.2199999997</v>
      </c>
      <c r="M19" s="1197">
        <v>662199</v>
      </c>
      <c r="N19" s="1197">
        <v>8849190.8530000001</v>
      </c>
      <c r="O19" s="1197">
        <v>745020</v>
      </c>
      <c r="P19" s="1197">
        <v>9749010.6160000004</v>
      </c>
      <c r="Q19" s="1197">
        <v>785004</v>
      </c>
      <c r="R19" s="1197">
        <v>10033874.681</v>
      </c>
      <c r="S19" s="1200" t="s">
        <v>1161</v>
      </c>
    </row>
    <row r="20" spans="1:19" ht="31.5" customHeight="1">
      <c r="A20" s="1041">
        <v>8</v>
      </c>
      <c r="B20" s="1199" t="s">
        <v>1162</v>
      </c>
      <c r="C20" s="1197">
        <v>11042</v>
      </c>
      <c r="D20" s="1197">
        <v>4330607.398</v>
      </c>
      <c r="E20" s="1197">
        <v>10323</v>
      </c>
      <c r="F20" s="1197">
        <v>4453073.9589999998</v>
      </c>
      <c r="G20" s="1197">
        <v>11032</v>
      </c>
      <c r="H20" s="1197">
        <v>4623002.2859999994</v>
      </c>
      <c r="I20" s="1197">
        <v>10204</v>
      </c>
      <c r="J20" s="1197">
        <v>4280536.5729999999</v>
      </c>
      <c r="K20" s="1197">
        <v>10034</v>
      </c>
      <c r="L20" s="1197">
        <v>3535868.8570000003</v>
      </c>
      <c r="M20" s="1197">
        <v>8030</v>
      </c>
      <c r="N20" s="1197">
        <v>2894643.3289999999</v>
      </c>
      <c r="O20" s="1197">
        <v>9167</v>
      </c>
      <c r="P20" s="1197">
        <v>3251414.1580000003</v>
      </c>
      <c r="Q20" s="1197">
        <v>11255</v>
      </c>
      <c r="R20" s="1197">
        <v>4103006.514</v>
      </c>
      <c r="S20" s="1200" t="s">
        <v>1163</v>
      </c>
    </row>
    <row r="21" spans="1:19" ht="31.5" customHeight="1">
      <c r="A21" s="1041">
        <v>9</v>
      </c>
      <c r="B21" s="1199" t="s">
        <v>1164</v>
      </c>
      <c r="C21" s="1197">
        <v>126370</v>
      </c>
      <c r="D21" s="1197">
        <v>3296666.9569999999</v>
      </c>
      <c r="E21" s="1197">
        <v>118927</v>
      </c>
      <c r="F21" s="1197">
        <v>2979766.37</v>
      </c>
      <c r="G21" s="1197">
        <v>127944</v>
      </c>
      <c r="H21" s="1197">
        <v>3361440.5929999999</v>
      </c>
      <c r="I21" s="1197">
        <v>127824</v>
      </c>
      <c r="J21" s="1197">
        <v>3282632.344</v>
      </c>
      <c r="K21" s="1197">
        <v>111407</v>
      </c>
      <c r="L21" s="1197">
        <v>3020339.3400000003</v>
      </c>
      <c r="M21" s="1197">
        <v>119122</v>
      </c>
      <c r="N21" s="1197">
        <v>3064506.9029999999</v>
      </c>
      <c r="O21" s="1197">
        <v>124306</v>
      </c>
      <c r="P21" s="1197">
        <v>2941099.6469999999</v>
      </c>
      <c r="Q21" s="1197">
        <v>124851</v>
      </c>
      <c r="R21" s="1197">
        <v>3177594.9679999999</v>
      </c>
      <c r="S21" s="1200" t="s">
        <v>1165</v>
      </c>
    </row>
    <row r="22" spans="1:19" ht="31.5" customHeight="1">
      <c r="A22" s="1041">
        <v>10</v>
      </c>
      <c r="B22" s="1199" t="s">
        <v>1166</v>
      </c>
      <c r="C22" s="1197">
        <v>105601</v>
      </c>
      <c r="D22" s="1197">
        <v>3203658.9159999997</v>
      </c>
      <c r="E22" s="1197">
        <v>145070</v>
      </c>
      <c r="F22" s="1197">
        <v>4406237.2029999997</v>
      </c>
      <c r="G22" s="1197">
        <v>120205</v>
      </c>
      <c r="H22" s="1197">
        <v>3521509.5900000003</v>
      </c>
      <c r="I22" s="1197">
        <v>137484</v>
      </c>
      <c r="J22" s="1197">
        <v>4004596.0839999998</v>
      </c>
      <c r="K22" s="1197">
        <v>127642</v>
      </c>
      <c r="L22" s="1197">
        <v>3347807.7980000004</v>
      </c>
      <c r="M22" s="1197">
        <v>113085</v>
      </c>
      <c r="N22" s="1197">
        <v>3055449.8800000004</v>
      </c>
      <c r="O22" s="1197">
        <v>104839</v>
      </c>
      <c r="P22" s="1197">
        <v>2678052.9879999999</v>
      </c>
      <c r="Q22" s="1197">
        <v>104784</v>
      </c>
      <c r="R22" s="1197">
        <v>2804244.622</v>
      </c>
      <c r="S22" s="1200" t="s">
        <v>1167</v>
      </c>
    </row>
    <row r="23" spans="1:19" ht="31.5" customHeight="1">
      <c r="A23" s="1041">
        <v>11</v>
      </c>
      <c r="B23" s="1199" t="s">
        <v>1168</v>
      </c>
      <c r="C23" s="1197">
        <v>31842</v>
      </c>
      <c r="D23" s="1197">
        <v>2528019.8769999999</v>
      </c>
      <c r="E23" s="1197">
        <v>28567</v>
      </c>
      <c r="F23" s="1197">
        <v>2468424.52350287</v>
      </c>
      <c r="G23" s="1197">
        <v>28446</v>
      </c>
      <c r="H23" s="1197">
        <v>2122476.83</v>
      </c>
      <c r="I23" s="1197">
        <v>30586</v>
      </c>
      <c r="J23" s="1197">
        <v>2214563.4232055498</v>
      </c>
      <c r="K23" s="1197">
        <v>26497</v>
      </c>
      <c r="L23" s="1197">
        <v>1950705.5289999999</v>
      </c>
      <c r="M23" s="1197">
        <v>30312</v>
      </c>
      <c r="N23" s="1197">
        <v>2102385.1015121201</v>
      </c>
      <c r="O23" s="1197">
        <v>32228</v>
      </c>
      <c r="P23" s="1197">
        <v>2448362.5189999999</v>
      </c>
      <c r="Q23" s="1197">
        <v>29504</v>
      </c>
      <c r="R23" s="1197">
        <v>1793424.8769999999</v>
      </c>
      <c r="S23" s="1200" t="s">
        <v>1169</v>
      </c>
    </row>
    <row r="24" spans="1:19" ht="30" customHeight="1">
      <c r="A24" s="1041">
        <v>12</v>
      </c>
      <c r="B24" s="1199" t="s">
        <v>1170</v>
      </c>
      <c r="C24" s="1197">
        <v>20097</v>
      </c>
      <c r="D24" s="1197">
        <v>1717652.524</v>
      </c>
      <c r="E24" s="1197">
        <v>17156</v>
      </c>
      <c r="F24" s="1197">
        <v>1488935.2509999999</v>
      </c>
      <c r="G24" s="1197">
        <v>17869</v>
      </c>
      <c r="H24" s="1197">
        <v>1514912.2069999999</v>
      </c>
      <c r="I24" s="1197">
        <v>19845</v>
      </c>
      <c r="J24" s="1197">
        <v>1719873.209</v>
      </c>
      <c r="K24" s="1197">
        <v>15900</v>
      </c>
      <c r="L24" s="1197">
        <v>1510889.216</v>
      </c>
      <c r="M24" s="1197">
        <v>21037</v>
      </c>
      <c r="N24" s="1197">
        <v>1710332.8530000001</v>
      </c>
      <c r="O24" s="1197">
        <v>21524</v>
      </c>
      <c r="P24" s="1197">
        <v>1717333.078</v>
      </c>
      <c r="Q24" s="1197">
        <v>22735</v>
      </c>
      <c r="R24" s="1197">
        <v>1692842.7789999999</v>
      </c>
      <c r="S24" s="1200" t="s">
        <v>1171</v>
      </c>
    </row>
    <row r="25" spans="1:19" ht="31.5" customHeight="1">
      <c r="A25" s="1041">
        <v>13</v>
      </c>
      <c r="B25" s="1199" t="s">
        <v>1172</v>
      </c>
      <c r="C25" s="1197">
        <v>208210</v>
      </c>
      <c r="D25" s="1197">
        <v>5737383.0990000004</v>
      </c>
      <c r="E25" s="1197">
        <v>194910</v>
      </c>
      <c r="F25" s="1197">
        <v>5348385.6580000008</v>
      </c>
      <c r="G25" s="1197">
        <v>208740</v>
      </c>
      <c r="H25" s="1197">
        <v>5686412.4819999998</v>
      </c>
      <c r="I25" s="1197">
        <v>209323</v>
      </c>
      <c r="J25" s="1197">
        <v>5741303.6689999998</v>
      </c>
      <c r="K25" s="1197">
        <v>219524</v>
      </c>
      <c r="L25" s="1197">
        <v>5970527.3670000006</v>
      </c>
      <c r="M25" s="1197">
        <v>228967</v>
      </c>
      <c r="N25" s="1197">
        <v>6292398.8550000004</v>
      </c>
      <c r="O25" s="1197">
        <v>226600</v>
      </c>
      <c r="P25" s="1197">
        <v>6360749.0939999996</v>
      </c>
      <c r="Q25" s="1197">
        <v>237900</v>
      </c>
      <c r="R25" s="1197">
        <v>6275179.807000001</v>
      </c>
      <c r="S25" s="1200" t="s">
        <v>1173</v>
      </c>
    </row>
    <row r="26" spans="1:19" ht="31.5" customHeight="1">
      <c r="A26" s="1041">
        <v>14</v>
      </c>
      <c r="B26" s="1199" t="s">
        <v>1174</v>
      </c>
      <c r="C26" s="1197">
        <v>5622</v>
      </c>
      <c r="D26" s="1197">
        <v>389580.89399999997</v>
      </c>
      <c r="E26" s="1197">
        <v>5586</v>
      </c>
      <c r="F26" s="1197">
        <v>382138.902</v>
      </c>
      <c r="G26" s="1197">
        <v>6416</v>
      </c>
      <c r="H26" s="1197">
        <v>435253.37099999998</v>
      </c>
      <c r="I26" s="1197">
        <v>7471</v>
      </c>
      <c r="J26" s="1197">
        <v>423282.33299999998</v>
      </c>
      <c r="K26" s="1197">
        <v>3989</v>
      </c>
      <c r="L26" s="1197">
        <v>215795.48</v>
      </c>
      <c r="M26" s="1197">
        <v>6759</v>
      </c>
      <c r="N26" s="1197">
        <v>446086.83399999997</v>
      </c>
      <c r="O26" s="1197">
        <v>6637</v>
      </c>
      <c r="P26" s="1197">
        <v>438319.44699999999</v>
      </c>
      <c r="Q26" s="1197">
        <v>6987</v>
      </c>
      <c r="R26" s="1197">
        <v>392430.46600000007</v>
      </c>
      <c r="S26" s="1200" t="s">
        <v>1175</v>
      </c>
    </row>
    <row r="27" spans="1:19" ht="31.5">
      <c r="A27" s="1041">
        <v>15</v>
      </c>
      <c r="B27" s="1199" t="s">
        <v>1176</v>
      </c>
      <c r="C27" s="1197">
        <v>99077</v>
      </c>
      <c r="D27" s="1197">
        <v>8979093.9600000009</v>
      </c>
      <c r="E27" s="1197">
        <v>95753</v>
      </c>
      <c r="F27" s="1197">
        <v>10378796.534</v>
      </c>
      <c r="G27" s="1197">
        <v>103253</v>
      </c>
      <c r="H27" s="1197">
        <v>9224443.868999999</v>
      </c>
      <c r="I27" s="1197">
        <v>117622</v>
      </c>
      <c r="J27" s="1197">
        <v>8948822.7340000011</v>
      </c>
      <c r="K27" s="1197">
        <v>83748</v>
      </c>
      <c r="L27" s="1197">
        <v>6354403.0079999994</v>
      </c>
      <c r="M27" s="1197">
        <v>122192</v>
      </c>
      <c r="N27" s="1197">
        <v>8775467.4420000017</v>
      </c>
      <c r="O27" s="1197">
        <v>133576</v>
      </c>
      <c r="P27" s="1197">
        <v>9481182.4399999995</v>
      </c>
      <c r="Q27" s="1197">
        <v>137637</v>
      </c>
      <c r="R27" s="1197">
        <v>8624880.9819999989</v>
      </c>
      <c r="S27" s="1200" t="s">
        <v>1177</v>
      </c>
    </row>
    <row r="28" spans="1:19" ht="31.5" customHeight="1">
      <c r="A28" s="1041">
        <v>16</v>
      </c>
      <c r="B28" s="1199" t="s">
        <v>1178</v>
      </c>
      <c r="C28" s="1197">
        <v>5981</v>
      </c>
      <c r="D28" s="1197">
        <v>1624482.4239999999</v>
      </c>
      <c r="E28" s="1197">
        <v>5224</v>
      </c>
      <c r="F28" s="1197">
        <v>1963604.0070000002</v>
      </c>
      <c r="G28" s="1197">
        <v>6361</v>
      </c>
      <c r="H28" s="1197">
        <v>2131523.2319999998</v>
      </c>
      <c r="I28" s="1197">
        <v>7300</v>
      </c>
      <c r="J28" s="1197">
        <v>3575461.5350000001</v>
      </c>
      <c r="K28" s="1197">
        <v>5884</v>
      </c>
      <c r="L28" s="1197">
        <v>2482838.8150499999</v>
      </c>
      <c r="M28" s="1197">
        <v>5776</v>
      </c>
      <c r="N28" s="1197">
        <v>2472063.4750000001</v>
      </c>
      <c r="O28" s="1197">
        <v>5825</v>
      </c>
      <c r="P28" s="1197">
        <v>1499635.875</v>
      </c>
      <c r="Q28" s="1197">
        <v>6268</v>
      </c>
      <c r="R28" s="1197">
        <v>1740866.9419999998</v>
      </c>
      <c r="S28" s="1201" t="s">
        <v>1179</v>
      </c>
    </row>
    <row r="29" spans="1:19" ht="31.5" customHeight="1">
      <c r="A29" s="1041">
        <v>17</v>
      </c>
      <c r="B29" s="1199" t="s">
        <v>1180</v>
      </c>
      <c r="C29" s="1197">
        <v>64613</v>
      </c>
      <c r="D29" s="1197">
        <v>1455903.5489999999</v>
      </c>
      <c r="E29" s="1197">
        <v>38730</v>
      </c>
      <c r="F29" s="1197">
        <v>1116826.273</v>
      </c>
      <c r="G29" s="1197">
        <v>79500</v>
      </c>
      <c r="H29" s="1197">
        <v>1344126.7620000001</v>
      </c>
      <c r="I29" s="1197">
        <v>71898</v>
      </c>
      <c r="J29" s="1197">
        <v>1214708.1529999999</v>
      </c>
      <c r="K29" s="1197">
        <v>85064</v>
      </c>
      <c r="L29" s="1197">
        <v>1291112.7160000002</v>
      </c>
      <c r="M29" s="1197">
        <v>64207</v>
      </c>
      <c r="N29" s="1197">
        <v>1072576.352</v>
      </c>
      <c r="O29" s="1197">
        <v>55492</v>
      </c>
      <c r="P29" s="1197">
        <v>1130066.7750000001</v>
      </c>
      <c r="Q29" s="1197">
        <v>75115</v>
      </c>
      <c r="R29" s="1197">
        <v>1334490.46</v>
      </c>
      <c r="S29" s="1200" t="s">
        <v>1181</v>
      </c>
    </row>
    <row r="30" spans="1:19" ht="46.5" customHeight="1">
      <c r="A30" s="1041">
        <v>18</v>
      </c>
      <c r="B30" s="1199" t="s">
        <v>1182</v>
      </c>
      <c r="C30" s="1197">
        <v>25602</v>
      </c>
      <c r="D30" s="1197">
        <v>2212119.5269999998</v>
      </c>
      <c r="E30" s="1197">
        <v>19271</v>
      </c>
      <c r="F30" s="1197">
        <v>1978341.4200000002</v>
      </c>
      <c r="G30" s="1197">
        <v>20488</v>
      </c>
      <c r="H30" s="1197">
        <v>1773243.4200000002</v>
      </c>
      <c r="I30" s="1197">
        <v>19585</v>
      </c>
      <c r="J30" s="1197">
        <v>1784415.81</v>
      </c>
      <c r="K30" s="1197">
        <v>20927</v>
      </c>
      <c r="L30" s="1197">
        <v>1635408</v>
      </c>
      <c r="M30" s="1197">
        <v>21828</v>
      </c>
      <c r="N30" s="1197">
        <v>1850988.5129999998</v>
      </c>
      <c r="O30" s="1197">
        <v>20640</v>
      </c>
      <c r="P30" s="1197">
        <v>1834371.0609999998</v>
      </c>
      <c r="Q30" s="1197">
        <v>23921</v>
      </c>
      <c r="R30" s="1197">
        <v>1991517.0669999998</v>
      </c>
      <c r="S30" s="1200" t="s">
        <v>1183</v>
      </c>
    </row>
    <row r="31" spans="1:19" ht="31.5" customHeight="1">
      <c r="A31" s="1041">
        <v>19</v>
      </c>
      <c r="B31" s="1199" t="s">
        <v>1184</v>
      </c>
      <c r="C31" s="1197">
        <v>9109</v>
      </c>
      <c r="D31" s="1197">
        <v>213454.182</v>
      </c>
      <c r="E31" s="1197">
        <v>7262</v>
      </c>
      <c r="F31" s="1197">
        <v>164427.652</v>
      </c>
      <c r="G31" s="1197">
        <v>7284</v>
      </c>
      <c r="H31" s="1197">
        <v>160870.27600000001</v>
      </c>
      <c r="I31" s="1197">
        <v>7917</v>
      </c>
      <c r="J31" s="1197">
        <v>182976.57800000001</v>
      </c>
      <c r="K31" s="1197">
        <v>5176</v>
      </c>
      <c r="L31" s="1197">
        <v>143898.47099999999</v>
      </c>
      <c r="M31" s="1197">
        <v>8478</v>
      </c>
      <c r="N31" s="1197">
        <v>217938.15400000001</v>
      </c>
      <c r="O31" s="1197">
        <v>17511</v>
      </c>
      <c r="P31" s="1197">
        <v>354620.40899999999</v>
      </c>
      <c r="Q31" s="1197">
        <v>13462</v>
      </c>
      <c r="R31" s="1197">
        <v>333069.52100000001</v>
      </c>
      <c r="S31" s="1200" t="s">
        <v>1185</v>
      </c>
    </row>
    <row r="32" spans="1:19" ht="31.5" customHeight="1">
      <c r="A32" s="1041">
        <v>20</v>
      </c>
      <c r="B32" s="1199" t="s">
        <v>1186</v>
      </c>
      <c r="C32" s="1197">
        <v>144286</v>
      </c>
      <c r="D32" s="1197">
        <v>4439759.9300000006</v>
      </c>
      <c r="E32" s="1197">
        <v>138395</v>
      </c>
      <c r="F32" s="1197">
        <v>5326636.044999999</v>
      </c>
      <c r="G32" s="1197">
        <v>151554</v>
      </c>
      <c r="H32" s="1197">
        <v>6261663.6419102093</v>
      </c>
      <c r="I32" s="1197">
        <v>161184</v>
      </c>
      <c r="J32" s="1197">
        <v>5478238.2029999997</v>
      </c>
      <c r="K32" s="1197">
        <v>153334</v>
      </c>
      <c r="L32" s="1197">
        <v>4181903.5409999997</v>
      </c>
      <c r="M32" s="1197">
        <v>147457</v>
      </c>
      <c r="N32" s="1197">
        <v>3962362.3050000002</v>
      </c>
      <c r="O32" s="1197">
        <v>157872</v>
      </c>
      <c r="P32" s="1197">
        <v>4208279.7209999999</v>
      </c>
      <c r="Q32" s="1197">
        <v>150542</v>
      </c>
      <c r="R32" s="1197">
        <v>4334642.4729999974</v>
      </c>
      <c r="S32" s="1200" t="s">
        <v>1187</v>
      </c>
    </row>
    <row r="33" spans="1:19" s="1204" customFormat="1" ht="31.5" customHeight="1">
      <c r="A33" s="1065"/>
      <c r="B33" s="1202" t="s">
        <v>363</v>
      </c>
      <c r="C33" s="1094">
        <v>3251919</v>
      </c>
      <c r="D33" s="1094">
        <v>139729620.16799995</v>
      </c>
      <c r="E33" s="1094">
        <v>2865960</v>
      </c>
      <c r="F33" s="1094">
        <v>141944384.61650282</v>
      </c>
      <c r="G33" s="1094">
        <v>3380518</v>
      </c>
      <c r="H33" s="1094">
        <v>149437570.71591002</v>
      </c>
      <c r="I33" s="1094">
        <v>3516855</v>
      </c>
      <c r="J33" s="1094">
        <v>146492025.22220555</v>
      </c>
      <c r="K33" s="1094">
        <v>3073279</v>
      </c>
      <c r="L33" s="1094">
        <v>135990180.55304995</v>
      </c>
      <c r="M33" s="1094">
        <v>3368149</v>
      </c>
      <c r="N33" s="1094">
        <v>147021545.7335121</v>
      </c>
      <c r="O33" s="1094">
        <v>3556587</v>
      </c>
      <c r="P33" s="1094">
        <v>146413448.51799995</v>
      </c>
      <c r="Q33" s="1094">
        <v>3772334</v>
      </c>
      <c r="R33" s="1094">
        <v>152613060.48499992</v>
      </c>
      <c r="S33" s="1203" t="s">
        <v>352</v>
      </c>
    </row>
    <row r="34" spans="1:19" ht="27.75" customHeight="1">
      <c r="A34" s="1205" t="s">
        <v>1188</v>
      </c>
      <c r="B34" s="1206"/>
      <c r="C34" s="1207"/>
      <c r="D34" s="1207"/>
      <c r="E34" s="1207"/>
      <c r="F34" s="1207"/>
      <c r="G34" s="1207"/>
      <c r="H34" s="1207"/>
      <c r="I34" s="1207"/>
      <c r="J34" s="1207"/>
      <c r="K34" s="1207"/>
      <c r="L34" s="1207"/>
      <c r="M34" s="1207"/>
      <c r="N34" s="1207"/>
      <c r="O34" s="1207"/>
      <c r="P34" s="1207"/>
      <c r="Q34" s="1207"/>
      <c r="R34" s="1207"/>
      <c r="S34" s="1208" t="s">
        <v>1189</v>
      </c>
    </row>
    <row r="35" spans="1:19" ht="18">
      <c r="A35" s="1205" t="s">
        <v>1190</v>
      </c>
      <c r="B35" s="1206"/>
      <c r="C35" s="1207"/>
      <c r="D35" s="1207"/>
      <c r="E35" s="1207"/>
      <c r="F35" s="1207"/>
      <c r="G35" s="1207"/>
      <c r="H35" s="1207"/>
      <c r="I35" s="1207"/>
      <c r="J35" s="1207"/>
      <c r="K35" s="1207"/>
      <c r="L35" s="1207"/>
      <c r="M35" s="1207"/>
      <c r="N35" s="1207"/>
      <c r="O35" s="1207"/>
      <c r="P35" s="1207"/>
      <c r="Q35" s="1207"/>
      <c r="R35" s="1207"/>
      <c r="S35" s="1208" t="s">
        <v>1191</v>
      </c>
    </row>
    <row r="36" spans="1:19">
      <c r="A36" s="1189"/>
      <c r="B36" s="1189"/>
      <c r="C36" s="1189"/>
      <c r="D36" s="1189"/>
      <c r="E36" s="1189"/>
      <c r="F36" s="1189"/>
      <c r="G36" s="1189"/>
      <c r="H36" s="1189"/>
      <c r="I36" s="1189"/>
      <c r="J36" s="1189"/>
      <c r="K36" s="1189"/>
      <c r="L36" s="1189"/>
      <c r="M36" s="1189"/>
      <c r="N36" s="1189"/>
      <c r="O36" s="1189"/>
      <c r="P36" s="1189"/>
      <c r="Q36" s="1189"/>
      <c r="R36" s="1189"/>
    </row>
    <row r="37" spans="1:19">
      <c r="A37" s="1209" t="s">
        <v>1192</v>
      </c>
      <c r="B37" s="1209"/>
      <c r="C37" s="1209"/>
      <c r="D37" s="1209"/>
      <c r="E37" s="1209"/>
      <c r="F37" s="1209"/>
      <c r="G37" s="1209"/>
      <c r="H37" s="1209"/>
      <c r="I37" s="1209"/>
      <c r="J37" s="1209"/>
      <c r="K37" s="1209"/>
      <c r="L37" s="1209"/>
      <c r="M37" s="1209"/>
      <c r="N37" s="1209"/>
      <c r="O37" s="1209"/>
      <c r="P37" s="1209"/>
      <c r="Q37" s="1209"/>
      <c r="R37" s="1209"/>
      <c r="S37" s="1209"/>
    </row>
    <row r="39" spans="1:19">
      <c r="C39" s="1211"/>
      <c r="D39" s="1211"/>
      <c r="E39" s="1211"/>
      <c r="F39" s="1211"/>
      <c r="G39" s="1211"/>
      <c r="H39" s="1211"/>
      <c r="I39" s="1211"/>
      <c r="J39" s="1211"/>
      <c r="K39" s="1211"/>
      <c r="L39" s="1211"/>
      <c r="M39" s="1211"/>
      <c r="N39" s="1211"/>
      <c r="O39" s="1211"/>
      <c r="P39" s="1211"/>
      <c r="Q39" s="1211"/>
      <c r="R39" s="1211"/>
    </row>
    <row r="41" spans="1:19">
      <c r="C41" s="1212"/>
      <c r="D41" s="1212"/>
      <c r="E41" s="1212"/>
      <c r="F41" s="1212"/>
      <c r="G41" s="1212"/>
      <c r="H41" s="1212"/>
      <c r="I41" s="1212"/>
      <c r="J41" s="1212"/>
      <c r="K41" s="1212"/>
      <c r="L41" s="1212"/>
      <c r="M41" s="1212"/>
      <c r="N41" s="1212"/>
      <c r="O41" s="1212"/>
      <c r="P41" s="1212"/>
      <c r="Q41" s="1212"/>
      <c r="R41" s="1212"/>
      <c r="S41" s="1212"/>
    </row>
  </sheetData>
  <mergeCells count="11">
    <mergeCell ref="A9:A12"/>
    <mergeCell ref="B9:B12"/>
    <mergeCell ref="S9:S12"/>
    <mergeCell ref="C10:D10"/>
    <mergeCell ref="E10:F10"/>
    <mergeCell ref="G10:H10"/>
    <mergeCell ref="I10:J10"/>
    <mergeCell ref="K10:L10"/>
    <mergeCell ref="M10:N10"/>
    <mergeCell ref="O10:P10"/>
    <mergeCell ref="Q10:R10"/>
  </mergeCells>
  <printOptions horizontalCentered="1"/>
  <pageMargins left="0.25" right="0.25" top="0.75" bottom="0.75" header="0.3" footer="0.3"/>
  <pageSetup paperSize="9" scale="42" orientation="landscape"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55">
    <pageSetUpPr fitToPage="1"/>
  </sheetPr>
  <dimension ref="A1:S41"/>
  <sheetViews>
    <sheetView topLeftCell="F23" zoomScale="70" zoomScaleNormal="70" workbookViewId="0">
      <selection sqref="A1:XFD1048576"/>
    </sheetView>
  </sheetViews>
  <sheetFormatPr defaultColWidth="18.28515625" defaultRowHeight="15"/>
  <cols>
    <col min="1" max="1" width="6.140625" style="1210" customWidth="1"/>
    <col min="2" max="2" width="45.85546875" style="1190" customWidth="1"/>
    <col min="3" max="3" width="15" style="1190" bestFit="1" customWidth="1"/>
    <col min="4" max="4" width="14.28515625" style="1190" bestFit="1" customWidth="1"/>
    <col min="5" max="5" width="15" style="1190" bestFit="1" customWidth="1"/>
    <col min="6" max="6" width="14.28515625" style="1190" bestFit="1" customWidth="1"/>
    <col min="7" max="7" width="15" style="1190" bestFit="1" customWidth="1"/>
    <col min="8" max="8" width="14.28515625" style="1190" bestFit="1" customWidth="1"/>
    <col min="9" max="9" width="15" style="1190" bestFit="1" customWidth="1"/>
    <col min="10" max="10" width="14.28515625" style="1190" bestFit="1" customWidth="1"/>
    <col min="11" max="11" width="15" style="1190" bestFit="1" customWidth="1"/>
    <col min="12" max="12" width="14.28515625" style="1190" bestFit="1" customWidth="1"/>
    <col min="13" max="13" width="15" style="1190" bestFit="1" customWidth="1"/>
    <col min="14" max="14" width="14.28515625" style="1190" bestFit="1" customWidth="1"/>
    <col min="15" max="15" width="15" style="1190" bestFit="1" customWidth="1"/>
    <col min="16" max="16" width="14.28515625" style="1190" bestFit="1" customWidth="1"/>
    <col min="17" max="17" width="15" style="1190" bestFit="1" customWidth="1"/>
    <col min="18" max="18" width="14.28515625" style="1190" bestFit="1" customWidth="1"/>
    <col min="19" max="19" width="46.7109375" style="1190" customWidth="1"/>
    <col min="20" max="16384" width="18.28515625" style="1190"/>
  </cols>
  <sheetData>
    <row r="1" spans="1:19" ht="18" customHeight="1">
      <c r="A1" s="1071" t="s">
        <v>1714</v>
      </c>
      <c r="B1" s="1070"/>
      <c r="C1" s="1070"/>
      <c r="D1" s="1070"/>
      <c r="E1" s="1070"/>
      <c r="F1" s="1070"/>
      <c r="G1" s="1070"/>
      <c r="H1" s="1070"/>
      <c r="I1" s="1070"/>
      <c r="J1" s="1070"/>
      <c r="K1" s="1070"/>
      <c r="L1" s="1070"/>
      <c r="M1" s="1070"/>
      <c r="N1" s="1070"/>
      <c r="O1" s="1070"/>
      <c r="P1" s="1070"/>
      <c r="Q1" s="1070"/>
      <c r="R1" s="1070"/>
      <c r="S1" s="1070"/>
    </row>
    <row r="2" spans="1:19" ht="18" customHeight="1">
      <c r="A2" s="1071" t="s">
        <v>1477</v>
      </c>
      <c r="B2" s="1191"/>
      <c r="C2" s="1191"/>
      <c r="D2" s="1191"/>
      <c r="E2" s="1191"/>
      <c r="F2" s="1191"/>
      <c r="G2" s="1191"/>
      <c r="H2" s="1191"/>
      <c r="I2" s="1191"/>
      <c r="J2" s="1191"/>
      <c r="K2" s="1191"/>
      <c r="L2" s="1191"/>
      <c r="M2" s="1191"/>
      <c r="N2" s="1191"/>
      <c r="O2" s="1191"/>
      <c r="P2" s="1191"/>
      <c r="Q2" s="1191"/>
      <c r="R2" s="1191"/>
      <c r="S2" s="1191"/>
    </row>
    <row r="3" spans="1:19" ht="18">
      <c r="A3" s="1071" t="s">
        <v>1476</v>
      </c>
      <c r="B3" s="1070"/>
      <c r="C3" s="1070"/>
      <c r="D3" s="1070"/>
      <c r="E3" s="1070"/>
      <c r="F3" s="1070"/>
      <c r="G3" s="1070"/>
      <c r="H3" s="1070"/>
      <c r="I3" s="1070"/>
      <c r="J3" s="1070"/>
      <c r="K3" s="1070"/>
      <c r="L3" s="1070"/>
      <c r="M3" s="1070"/>
      <c r="N3" s="1070"/>
      <c r="O3" s="1070"/>
      <c r="P3" s="1070"/>
      <c r="Q3" s="1070"/>
      <c r="R3" s="1070"/>
      <c r="S3" s="1070"/>
    </row>
    <row r="4" spans="1:19" ht="4.5" customHeight="1">
      <c r="A4" s="1070"/>
      <c r="B4" s="1070"/>
      <c r="C4" s="1192"/>
      <c r="D4" s="1192"/>
      <c r="E4" s="1192"/>
      <c r="F4" s="1192"/>
      <c r="G4" s="1192"/>
      <c r="H4" s="1192"/>
      <c r="I4" s="1192"/>
      <c r="J4" s="1192"/>
      <c r="K4" s="1192"/>
      <c r="L4" s="1192"/>
      <c r="M4" s="1192"/>
      <c r="N4" s="1192"/>
      <c r="O4" s="1192"/>
      <c r="P4" s="1192"/>
      <c r="Q4" s="1192"/>
      <c r="R4" s="1192"/>
      <c r="S4" s="1070"/>
    </row>
    <row r="5" spans="1:19" ht="15.75" hidden="1" customHeight="1">
      <c r="A5" s="1070"/>
      <c r="B5" s="1070"/>
      <c r="C5" s="1192"/>
      <c r="D5" s="1192"/>
      <c r="E5" s="1192"/>
      <c r="F5" s="1192"/>
      <c r="G5" s="1192"/>
      <c r="H5" s="1192"/>
      <c r="I5" s="1192"/>
      <c r="J5" s="1192"/>
      <c r="K5" s="1192"/>
      <c r="L5" s="1192"/>
      <c r="M5" s="1192"/>
      <c r="N5" s="1192"/>
      <c r="O5" s="1192"/>
      <c r="P5" s="1192"/>
      <c r="Q5" s="1192"/>
      <c r="R5" s="1192"/>
      <c r="S5" s="1070"/>
    </row>
    <row r="6" spans="1:19" ht="15.75" hidden="1" customHeight="1">
      <c r="A6" s="1070"/>
      <c r="B6" s="1070"/>
      <c r="C6" s="1192"/>
      <c r="D6" s="1192"/>
      <c r="E6" s="1192"/>
      <c r="F6" s="1192"/>
      <c r="G6" s="1192"/>
      <c r="H6" s="1192"/>
      <c r="I6" s="1192"/>
      <c r="J6" s="1192"/>
      <c r="K6" s="1192"/>
      <c r="L6" s="1192"/>
      <c r="M6" s="1192"/>
      <c r="N6" s="1192"/>
      <c r="O6" s="1192"/>
      <c r="P6" s="1192"/>
      <c r="Q6" s="1192"/>
      <c r="R6" s="1192"/>
      <c r="S6" s="1070"/>
    </row>
    <row r="7" spans="1:19" ht="15.75" hidden="1" customHeight="1">
      <c r="A7" s="1070"/>
      <c r="B7" s="1070"/>
      <c r="C7" s="1192"/>
      <c r="D7" s="1192"/>
      <c r="E7" s="1192"/>
      <c r="F7" s="1192"/>
      <c r="G7" s="1192"/>
      <c r="H7" s="1192"/>
      <c r="I7" s="1192"/>
      <c r="J7" s="1192"/>
      <c r="K7" s="1192"/>
      <c r="L7" s="1192"/>
      <c r="M7" s="1192"/>
      <c r="N7" s="1192"/>
      <c r="O7" s="1192"/>
      <c r="P7" s="1192"/>
      <c r="Q7" s="1192"/>
      <c r="R7" s="1192"/>
      <c r="S7" s="1070"/>
    </row>
    <row r="8" spans="1:19">
      <c r="A8" s="927" t="s">
        <v>1141</v>
      </c>
      <c r="D8" s="927"/>
      <c r="F8" s="927"/>
      <c r="H8" s="927"/>
      <c r="J8" s="927"/>
      <c r="L8" s="927"/>
      <c r="N8" s="927"/>
      <c r="P8" s="927"/>
      <c r="R8" s="927"/>
      <c r="S8" s="927" t="s">
        <v>1142</v>
      </c>
    </row>
    <row r="9" spans="1:19" s="1194" customFormat="1" ht="20.25" customHeight="1">
      <c r="A9" s="2066"/>
      <c r="B9" s="2066" t="s">
        <v>1143</v>
      </c>
      <c r="C9" s="1193">
        <v>2022</v>
      </c>
      <c r="D9" s="1193"/>
      <c r="E9" s="1193"/>
      <c r="F9" s="1193"/>
      <c r="G9" s="1193"/>
      <c r="H9" s="1193"/>
      <c r="I9" s="1193"/>
      <c r="J9" s="1193"/>
      <c r="K9" s="1193"/>
      <c r="L9" s="1193"/>
      <c r="M9" s="1193"/>
      <c r="N9" s="1193"/>
      <c r="O9" s="1193"/>
      <c r="P9" s="1193"/>
      <c r="Q9" s="1193"/>
      <c r="R9" s="1193"/>
      <c r="S9" s="2066" t="s">
        <v>1144</v>
      </c>
    </row>
    <row r="10" spans="1:19" s="1194" customFormat="1" ht="20.25" customHeight="1">
      <c r="A10" s="2068"/>
      <c r="B10" s="2068"/>
      <c r="C10" s="2089" t="s">
        <v>1604</v>
      </c>
      <c r="D10" s="2090"/>
      <c r="E10" s="2089" t="s">
        <v>1637</v>
      </c>
      <c r="F10" s="2090"/>
      <c r="G10" s="2089" t="s">
        <v>385</v>
      </c>
      <c r="H10" s="2090"/>
      <c r="I10" s="2089" t="s">
        <v>1649</v>
      </c>
      <c r="J10" s="2090"/>
      <c r="K10" s="2089" t="s">
        <v>1656</v>
      </c>
      <c r="L10" s="2090"/>
      <c r="M10" s="2089" t="s">
        <v>1675</v>
      </c>
      <c r="N10" s="2090"/>
      <c r="O10" s="2089" t="s">
        <v>1689</v>
      </c>
      <c r="P10" s="2090"/>
      <c r="Q10" s="2089" t="s">
        <v>1694</v>
      </c>
      <c r="R10" s="2090"/>
      <c r="S10" s="2068"/>
    </row>
    <row r="11" spans="1:19" s="1194" customFormat="1" ht="15.75">
      <c r="A11" s="2068"/>
      <c r="B11" s="2068"/>
      <c r="C11" s="1034" t="s">
        <v>1133</v>
      </c>
      <c r="D11" s="1034" t="s">
        <v>1145</v>
      </c>
      <c r="E11" s="1034" t="s">
        <v>1133</v>
      </c>
      <c r="F11" s="1034" t="s">
        <v>1145</v>
      </c>
      <c r="G11" s="1034" t="s">
        <v>1133</v>
      </c>
      <c r="H11" s="1034" t="s">
        <v>1145</v>
      </c>
      <c r="I11" s="1034" t="s">
        <v>1133</v>
      </c>
      <c r="J11" s="1034" t="s">
        <v>1145</v>
      </c>
      <c r="K11" s="1034" t="s">
        <v>1133</v>
      </c>
      <c r="L11" s="1034" t="s">
        <v>1145</v>
      </c>
      <c r="M11" s="1034" t="s">
        <v>1133</v>
      </c>
      <c r="N11" s="1034" t="s">
        <v>1145</v>
      </c>
      <c r="O11" s="1034" t="s">
        <v>1133</v>
      </c>
      <c r="P11" s="1034" t="s">
        <v>1145</v>
      </c>
      <c r="Q11" s="1034" t="s">
        <v>1133</v>
      </c>
      <c r="R11" s="1034" t="s">
        <v>1145</v>
      </c>
      <c r="S11" s="2068"/>
    </row>
    <row r="12" spans="1:19" s="1195" customFormat="1" ht="15.75">
      <c r="A12" s="2067"/>
      <c r="B12" s="2067"/>
      <c r="C12" s="1068" t="s">
        <v>1146</v>
      </c>
      <c r="D12" s="1068" t="s">
        <v>1147</v>
      </c>
      <c r="E12" s="1068" t="s">
        <v>1146</v>
      </c>
      <c r="F12" s="1068" t="s">
        <v>1147</v>
      </c>
      <c r="G12" s="1068" t="s">
        <v>1146</v>
      </c>
      <c r="H12" s="1068" t="s">
        <v>1147</v>
      </c>
      <c r="I12" s="1068" t="s">
        <v>1146</v>
      </c>
      <c r="J12" s="1068" t="s">
        <v>1147</v>
      </c>
      <c r="K12" s="1068" t="s">
        <v>1146</v>
      </c>
      <c r="L12" s="1068" t="s">
        <v>1147</v>
      </c>
      <c r="M12" s="1068" t="s">
        <v>1146</v>
      </c>
      <c r="N12" s="1068" t="s">
        <v>1147</v>
      </c>
      <c r="O12" s="1068" t="s">
        <v>1146</v>
      </c>
      <c r="P12" s="1068" t="s">
        <v>1147</v>
      </c>
      <c r="Q12" s="1068" t="s">
        <v>1146</v>
      </c>
      <c r="R12" s="1068" t="s">
        <v>1147</v>
      </c>
      <c r="S12" s="2067"/>
    </row>
    <row r="13" spans="1:19" ht="31.5" customHeight="1">
      <c r="A13" s="1041">
        <v>1</v>
      </c>
      <c r="B13" s="1196" t="s">
        <v>1148</v>
      </c>
      <c r="C13" s="1197">
        <v>1024</v>
      </c>
      <c r="D13" s="1197">
        <v>267621.74300000002</v>
      </c>
      <c r="E13" s="1197">
        <v>780</v>
      </c>
      <c r="F13" s="1197">
        <v>233949.38099999996</v>
      </c>
      <c r="G13" s="1197">
        <v>1015</v>
      </c>
      <c r="H13" s="1197">
        <v>237152.12100000001</v>
      </c>
      <c r="I13" s="1197">
        <v>1109</v>
      </c>
      <c r="J13" s="1197">
        <v>281739.02</v>
      </c>
      <c r="K13" s="1197">
        <v>568</v>
      </c>
      <c r="L13" s="1197">
        <v>131817.96900000001</v>
      </c>
      <c r="M13" s="1197">
        <v>927</v>
      </c>
      <c r="N13" s="1197">
        <v>319785.054</v>
      </c>
      <c r="O13" s="1197">
        <v>1458</v>
      </c>
      <c r="P13" s="1197">
        <v>473182.4</v>
      </c>
      <c r="Q13" s="1197">
        <v>1125</v>
      </c>
      <c r="R13" s="1197">
        <v>244611.05800000002</v>
      </c>
      <c r="S13" s="1198" t="s">
        <v>1149</v>
      </c>
    </row>
    <row r="14" spans="1:19" ht="43.5" customHeight="1">
      <c r="A14" s="1041">
        <v>2</v>
      </c>
      <c r="B14" s="1199" t="s">
        <v>1150</v>
      </c>
      <c r="C14" s="1197">
        <v>118876</v>
      </c>
      <c r="D14" s="1197">
        <v>11906745.584310003</v>
      </c>
      <c r="E14" s="1197">
        <v>36998</v>
      </c>
      <c r="F14" s="1197">
        <v>4409896.9403399993</v>
      </c>
      <c r="G14" s="1197">
        <v>123387</v>
      </c>
      <c r="H14" s="1197">
        <v>12669960.41367</v>
      </c>
      <c r="I14" s="1197">
        <v>100758</v>
      </c>
      <c r="J14" s="1197">
        <v>9001776.0327699985</v>
      </c>
      <c r="K14" s="1197">
        <v>107266</v>
      </c>
      <c r="L14" s="1197">
        <v>11048632.261</v>
      </c>
      <c r="M14" s="1197">
        <v>109978</v>
      </c>
      <c r="N14" s="1197">
        <v>10499076.663000001</v>
      </c>
      <c r="O14" s="1197">
        <v>98321</v>
      </c>
      <c r="P14" s="1197">
        <v>9342065.9900000002</v>
      </c>
      <c r="Q14" s="1197">
        <v>108210</v>
      </c>
      <c r="R14" s="1197">
        <v>9937330.7550000008</v>
      </c>
      <c r="S14" s="1200" t="s">
        <v>1151</v>
      </c>
    </row>
    <row r="15" spans="1:19" ht="31.5" customHeight="1">
      <c r="A15" s="1041">
        <v>3</v>
      </c>
      <c r="B15" s="1199" t="s">
        <v>1152</v>
      </c>
      <c r="C15" s="1197">
        <v>585255</v>
      </c>
      <c r="D15" s="1197">
        <v>8371031.5930000013</v>
      </c>
      <c r="E15" s="1197">
        <v>323402</v>
      </c>
      <c r="F15" s="1197">
        <v>3550679.7209999999</v>
      </c>
      <c r="G15" s="1197">
        <v>659284</v>
      </c>
      <c r="H15" s="1197">
        <v>9254588.0120000001</v>
      </c>
      <c r="I15" s="1197">
        <v>597296</v>
      </c>
      <c r="J15" s="1197">
        <v>8244056.364000001</v>
      </c>
      <c r="K15" s="1197">
        <v>692337</v>
      </c>
      <c r="L15" s="1197">
        <v>9425810.5450000018</v>
      </c>
      <c r="M15" s="1197">
        <v>653795</v>
      </c>
      <c r="N15" s="1197">
        <v>8749698.0070000011</v>
      </c>
      <c r="O15" s="1197">
        <v>584977</v>
      </c>
      <c r="P15" s="1197">
        <v>7995134.4090000009</v>
      </c>
      <c r="Q15" s="1197">
        <v>654209</v>
      </c>
      <c r="R15" s="1197">
        <v>8954761.5409999993</v>
      </c>
      <c r="S15" s="1200" t="s">
        <v>1153</v>
      </c>
    </row>
    <row r="16" spans="1:19" ht="31.5" customHeight="1">
      <c r="A16" s="1041">
        <v>4</v>
      </c>
      <c r="B16" s="1199" t="s">
        <v>1154</v>
      </c>
      <c r="C16" s="1197">
        <v>46277</v>
      </c>
      <c r="D16" s="1197">
        <v>1009777.2650000001</v>
      </c>
      <c r="E16" s="1197">
        <v>24216</v>
      </c>
      <c r="F16" s="1197">
        <v>725974.98199999996</v>
      </c>
      <c r="G16" s="1197">
        <v>39554</v>
      </c>
      <c r="H16" s="1197">
        <v>914755.85800000001</v>
      </c>
      <c r="I16" s="1197">
        <v>33445</v>
      </c>
      <c r="J16" s="1197">
        <v>847264.79800000007</v>
      </c>
      <c r="K16" s="1197">
        <v>34602</v>
      </c>
      <c r="L16" s="1197">
        <v>749938.07200000004</v>
      </c>
      <c r="M16" s="1197">
        <v>32057</v>
      </c>
      <c r="N16" s="1197">
        <v>773469.68099999998</v>
      </c>
      <c r="O16" s="1197">
        <v>32284</v>
      </c>
      <c r="P16" s="1197">
        <v>811391.84100000001</v>
      </c>
      <c r="Q16" s="1197">
        <v>33793</v>
      </c>
      <c r="R16" s="1197">
        <v>805461.50800000003</v>
      </c>
      <c r="S16" s="1200" t="s">
        <v>1155</v>
      </c>
    </row>
    <row r="17" spans="1:19" ht="31.5" customHeight="1">
      <c r="A17" s="1041">
        <v>5</v>
      </c>
      <c r="B17" s="1199" t="s">
        <v>1156</v>
      </c>
      <c r="C17" s="1197">
        <v>49530</v>
      </c>
      <c r="D17" s="1197">
        <v>1236406.4149999998</v>
      </c>
      <c r="E17" s="1197">
        <v>45642</v>
      </c>
      <c r="F17" s="1197">
        <v>1252331.6070000001</v>
      </c>
      <c r="G17" s="1197">
        <v>86397</v>
      </c>
      <c r="H17" s="1197">
        <v>1458713.98</v>
      </c>
      <c r="I17" s="1197">
        <v>110515</v>
      </c>
      <c r="J17" s="1197">
        <v>1684052.662</v>
      </c>
      <c r="K17" s="1197">
        <v>70667</v>
      </c>
      <c r="L17" s="1197">
        <v>1603720.5590000001</v>
      </c>
      <c r="M17" s="1197">
        <v>109715</v>
      </c>
      <c r="N17" s="1197">
        <v>1921665.128</v>
      </c>
      <c r="O17" s="1197">
        <v>111571</v>
      </c>
      <c r="P17" s="1197">
        <v>1934770.3720000002</v>
      </c>
      <c r="Q17" s="1197">
        <v>121003</v>
      </c>
      <c r="R17" s="1197">
        <v>1662817.7080000001</v>
      </c>
      <c r="S17" s="1200" t="s">
        <v>1157</v>
      </c>
    </row>
    <row r="18" spans="1:19" ht="47.25">
      <c r="A18" s="1041">
        <v>6</v>
      </c>
      <c r="B18" s="1199" t="s">
        <v>1158</v>
      </c>
      <c r="C18" s="1197">
        <v>16356</v>
      </c>
      <c r="D18" s="1197">
        <v>490018.42103799997</v>
      </c>
      <c r="E18" s="1197">
        <v>8480</v>
      </c>
      <c r="F18" s="1197">
        <v>323007.56439300004</v>
      </c>
      <c r="G18" s="1197">
        <v>14869</v>
      </c>
      <c r="H18" s="1197">
        <v>435821.75993599999</v>
      </c>
      <c r="I18" s="1197">
        <v>13894</v>
      </c>
      <c r="J18" s="1197">
        <v>435572.96915120009</v>
      </c>
      <c r="K18" s="1197">
        <v>7286</v>
      </c>
      <c r="L18" s="1197">
        <v>243820.50100300001</v>
      </c>
      <c r="M18" s="1197">
        <v>17621</v>
      </c>
      <c r="N18" s="1197">
        <v>550311.09204799996</v>
      </c>
      <c r="O18" s="1197">
        <v>18696</v>
      </c>
      <c r="P18" s="1197">
        <v>632265.42200000002</v>
      </c>
      <c r="Q18" s="1197">
        <v>17365</v>
      </c>
      <c r="R18" s="1197">
        <v>715124.44100000034</v>
      </c>
      <c r="S18" s="1201" t="s">
        <v>1159</v>
      </c>
    </row>
    <row r="19" spans="1:19" ht="31.5" customHeight="1">
      <c r="A19" s="1041">
        <v>7</v>
      </c>
      <c r="B19" s="1199" t="s">
        <v>1160</v>
      </c>
      <c r="C19" s="1197">
        <v>146298</v>
      </c>
      <c r="D19" s="1197">
        <v>2130663.486</v>
      </c>
      <c r="E19" s="1197">
        <v>98633</v>
      </c>
      <c r="F19" s="1197">
        <v>1476738.4369999999</v>
      </c>
      <c r="G19" s="1197">
        <v>153425</v>
      </c>
      <c r="H19" s="1197">
        <v>2061379.318</v>
      </c>
      <c r="I19" s="1197">
        <v>131111</v>
      </c>
      <c r="J19" s="1197">
        <v>1755228.0509999997</v>
      </c>
      <c r="K19" s="1197">
        <v>147737</v>
      </c>
      <c r="L19" s="1197">
        <v>1974737.8929999999</v>
      </c>
      <c r="M19" s="1197">
        <v>145447</v>
      </c>
      <c r="N19" s="1197">
        <v>1945797.0699999998</v>
      </c>
      <c r="O19" s="1197">
        <v>132906</v>
      </c>
      <c r="P19" s="1197">
        <v>1844280.8730000001</v>
      </c>
      <c r="Q19" s="1197">
        <v>156701</v>
      </c>
      <c r="R19" s="1197">
        <v>2037593.1129999999</v>
      </c>
      <c r="S19" s="1200" t="s">
        <v>1161</v>
      </c>
    </row>
    <row r="20" spans="1:19" ht="31.5" customHeight="1">
      <c r="A20" s="1041">
        <v>8</v>
      </c>
      <c r="B20" s="1199" t="s">
        <v>1162</v>
      </c>
      <c r="C20" s="1197">
        <v>7022</v>
      </c>
      <c r="D20" s="1197">
        <v>3893881.0060000001</v>
      </c>
      <c r="E20" s="1197">
        <v>4989</v>
      </c>
      <c r="F20" s="1197">
        <v>2640733.4870000002</v>
      </c>
      <c r="G20" s="1197">
        <v>7211</v>
      </c>
      <c r="H20" s="1197">
        <v>4006655.9139999999</v>
      </c>
      <c r="I20" s="1197">
        <v>5821</v>
      </c>
      <c r="J20" s="1197">
        <v>3052943.1869999999</v>
      </c>
      <c r="K20" s="1197">
        <v>6777</v>
      </c>
      <c r="L20" s="1197">
        <v>3272486.8489999999</v>
      </c>
      <c r="M20" s="1197">
        <v>5495</v>
      </c>
      <c r="N20" s="1197">
        <v>2865957.946</v>
      </c>
      <c r="O20" s="1197">
        <v>5418</v>
      </c>
      <c r="P20" s="1197">
        <v>3017139.3209999995</v>
      </c>
      <c r="Q20" s="1197">
        <v>6410</v>
      </c>
      <c r="R20" s="1197">
        <v>3339516.8569999998</v>
      </c>
      <c r="S20" s="1200" t="s">
        <v>1163</v>
      </c>
    </row>
    <row r="21" spans="1:19" ht="31.5" customHeight="1">
      <c r="A21" s="1041">
        <v>9</v>
      </c>
      <c r="B21" s="1199" t="s">
        <v>1164</v>
      </c>
      <c r="C21" s="1197">
        <v>81497</v>
      </c>
      <c r="D21" s="1197">
        <v>2593901.3659999999</v>
      </c>
      <c r="E21" s="1197">
        <v>43555</v>
      </c>
      <c r="F21" s="1197">
        <v>1548378.4569999999</v>
      </c>
      <c r="G21" s="1197">
        <v>84083</v>
      </c>
      <c r="H21" s="1197">
        <v>2728991.6940000001</v>
      </c>
      <c r="I21" s="1197">
        <v>76607</v>
      </c>
      <c r="J21" s="1197">
        <v>2509983.4279999998</v>
      </c>
      <c r="K21" s="1197">
        <v>97307</v>
      </c>
      <c r="L21" s="1197">
        <v>2864068.2249999996</v>
      </c>
      <c r="M21" s="1197">
        <v>89550</v>
      </c>
      <c r="N21" s="1197">
        <v>2674287.8770000003</v>
      </c>
      <c r="O21" s="1197">
        <v>78704</v>
      </c>
      <c r="P21" s="1197">
        <v>2567644.9550000001</v>
      </c>
      <c r="Q21" s="1197">
        <v>92346</v>
      </c>
      <c r="R21" s="1197">
        <v>3458812.3769999999</v>
      </c>
      <c r="S21" s="1200" t="s">
        <v>1165</v>
      </c>
    </row>
    <row r="22" spans="1:19" ht="31.5" customHeight="1">
      <c r="A22" s="1041">
        <v>10</v>
      </c>
      <c r="B22" s="1199" t="s">
        <v>1166</v>
      </c>
      <c r="C22" s="1197">
        <v>79598</v>
      </c>
      <c r="D22" s="1197">
        <v>3913223.4769999995</v>
      </c>
      <c r="E22" s="1197">
        <v>63981</v>
      </c>
      <c r="F22" s="1197">
        <v>3405295.1609999998</v>
      </c>
      <c r="G22" s="1197">
        <v>80769</v>
      </c>
      <c r="H22" s="1197">
        <v>3806223.679</v>
      </c>
      <c r="I22" s="1197">
        <v>82385</v>
      </c>
      <c r="J22" s="1197">
        <v>3600399.7049999996</v>
      </c>
      <c r="K22" s="1197">
        <v>105435</v>
      </c>
      <c r="L22" s="1197">
        <v>4175906.523</v>
      </c>
      <c r="M22" s="1197">
        <v>78179</v>
      </c>
      <c r="N22" s="1197">
        <v>3107050.6619999995</v>
      </c>
      <c r="O22" s="1197">
        <v>61503</v>
      </c>
      <c r="P22" s="1197">
        <v>2827298.5039999997</v>
      </c>
      <c r="Q22" s="1197">
        <v>71771</v>
      </c>
      <c r="R22" s="1197">
        <v>3201921.3159999996</v>
      </c>
      <c r="S22" s="1200" t="s">
        <v>1167</v>
      </c>
    </row>
    <row r="23" spans="1:19" ht="31.5" customHeight="1">
      <c r="A23" s="1041">
        <v>11</v>
      </c>
      <c r="B23" s="1199" t="s">
        <v>1168</v>
      </c>
      <c r="C23" s="1197">
        <v>9305</v>
      </c>
      <c r="D23" s="1197">
        <v>506666.14</v>
      </c>
      <c r="E23" s="1197">
        <v>6076</v>
      </c>
      <c r="F23" s="1197">
        <v>344800.92519324995</v>
      </c>
      <c r="G23" s="1197">
        <v>9872</v>
      </c>
      <c r="H23" s="1197">
        <v>485358.44899999996</v>
      </c>
      <c r="I23" s="1197">
        <v>8913</v>
      </c>
      <c r="J23" s="1197">
        <v>418209.66261434002</v>
      </c>
      <c r="K23" s="1197">
        <v>12540</v>
      </c>
      <c r="L23" s="1197">
        <v>524148.11200000002</v>
      </c>
      <c r="M23" s="1197">
        <v>10431</v>
      </c>
      <c r="N23" s="1197">
        <v>516404.06029000005</v>
      </c>
      <c r="O23" s="1197">
        <v>9025</v>
      </c>
      <c r="P23" s="1197">
        <v>495645.37700000004</v>
      </c>
      <c r="Q23" s="1197">
        <v>9430</v>
      </c>
      <c r="R23" s="1197">
        <v>454935.36</v>
      </c>
      <c r="S23" s="1200" t="s">
        <v>1169</v>
      </c>
    </row>
    <row r="24" spans="1:19" ht="30" customHeight="1">
      <c r="A24" s="1041">
        <v>12</v>
      </c>
      <c r="B24" s="1199" t="s">
        <v>1170</v>
      </c>
      <c r="C24" s="1197">
        <v>32132</v>
      </c>
      <c r="D24" s="1197">
        <v>154695.008</v>
      </c>
      <c r="E24" s="1197">
        <v>19669</v>
      </c>
      <c r="F24" s="1197">
        <v>110307.239</v>
      </c>
      <c r="G24" s="1197">
        <v>33564</v>
      </c>
      <c r="H24" s="1197">
        <v>141697.64600000001</v>
      </c>
      <c r="I24" s="1197">
        <v>46548</v>
      </c>
      <c r="J24" s="1197">
        <v>185737.658</v>
      </c>
      <c r="K24" s="1197">
        <v>50995</v>
      </c>
      <c r="L24" s="1197">
        <v>172178.726</v>
      </c>
      <c r="M24" s="1197">
        <v>56747</v>
      </c>
      <c r="N24" s="1197">
        <v>219888.64800000002</v>
      </c>
      <c r="O24" s="1197">
        <v>55114</v>
      </c>
      <c r="P24" s="1197">
        <v>228238.59900000002</v>
      </c>
      <c r="Q24" s="1197">
        <v>61002</v>
      </c>
      <c r="R24" s="1197">
        <v>234337.247</v>
      </c>
      <c r="S24" s="1200" t="s">
        <v>1171</v>
      </c>
    </row>
    <row r="25" spans="1:19" ht="31.5" customHeight="1">
      <c r="A25" s="1041">
        <v>13</v>
      </c>
      <c r="B25" s="1199" t="s">
        <v>1172</v>
      </c>
      <c r="C25" s="1197">
        <v>26396</v>
      </c>
      <c r="D25" s="1197">
        <v>427144.853</v>
      </c>
      <c r="E25" s="1197">
        <v>20585</v>
      </c>
      <c r="F25" s="1197">
        <v>342878.80399999995</v>
      </c>
      <c r="G25" s="1197">
        <v>29652</v>
      </c>
      <c r="H25" s="1197">
        <v>415579.98000000004</v>
      </c>
      <c r="I25" s="1197">
        <v>25920</v>
      </c>
      <c r="J25" s="1197">
        <v>377230.80499999999</v>
      </c>
      <c r="K25" s="1197">
        <v>31882</v>
      </c>
      <c r="L25" s="1197">
        <v>415681.38499999989</v>
      </c>
      <c r="M25" s="1197">
        <v>33205</v>
      </c>
      <c r="N25" s="1197">
        <v>430792.32500000001</v>
      </c>
      <c r="O25" s="1197">
        <v>29258</v>
      </c>
      <c r="P25" s="1197">
        <v>431368.75400000002</v>
      </c>
      <c r="Q25" s="1197">
        <v>31557</v>
      </c>
      <c r="R25" s="1197">
        <v>462938.71500000008</v>
      </c>
      <c r="S25" s="1200" t="s">
        <v>1173</v>
      </c>
    </row>
    <row r="26" spans="1:19" ht="31.5" customHeight="1">
      <c r="A26" s="1041">
        <v>14</v>
      </c>
      <c r="B26" s="1199" t="s">
        <v>1174</v>
      </c>
      <c r="C26" s="1197">
        <v>7022</v>
      </c>
      <c r="D26" s="1197">
        <v>81825.168000000005</v>
      </c>
      <c r="E26" s="1197">
        <v>2926</v>
      </c>
      <c r="F26" s="1197">
        <v>56961.576000000001</v>
      </c>
      <c r="G26" s="1197">
        <v>8103</v>
      </c>
      <c r="H26" s="1197">
        <v>111005.85399999999</v>
      </c>
      <c r="I26" s="1197">
        <v>7195</v>
      </c>
      <c r="J26" s="1197">
        <v>87669.016000000018</v>
      </c>
      <c r="K26" s="1197">
        <v>7255</v>
      </c>
      <c r="L26" s="1197">
        <v>112502.40834999998</v>
      </c>
      <c r="M26" s="1197">
        <v>6486</v>
      </c>
      <c r="N26" s="1197">
        <v>96297.615999999995</v>
      </c>
      <c r="O26" s="1197">
        <v>6613</v>
      </c>
      <c r="P26" s="1197">
        <v>134710.56795</v>
      </c>
      <c r="Q26" s="1197">
        <v>8282</v>
      </c>
      <c r="R26" s="1197">
        <v>93608.819000000003</v>
      </c>
      <c r="S26" s="1200" t="s">
        <v>1175</v>
      </c>
    </row>
    <row r="27" spans="1:19" ht="31.5">
      <c r="A27" s="1041">
        <v>15</v>
      </c>
      <c r="B27" s="1199" t="s">
        <v>1176</v>
      </c>
      <c r="C27" s="1197">
        <v>30737</v>
      </c>
      <c r="D27" s="1197">
        <v>1362728.584</v>
      </c>
      <c r="E27" s="1197">
        <v>17821</v>
      </c>
      <c r="F27" s="1197">
        <v>932876.53500000003</v>
      </c>
      <c r="G27" s="1197">
        <v>31452</v>
      </c>
      <c r="H27" s="1197">
        <v>1151117.6260000002</v>
      </c>
      <c r="I27" s="1197">
        <v>29566</v>
      </c>
      <c r="J27" s="1197">
        <v>1027558.1040000001</v>
      </c>
      <c r="K27" s="1197">
        <v>30982</v>
      </c>
      <c r="L27" s="1197">
        <v>1004747.852</v>
      </c>
      <c r="M27" s="1197">
        <v>32735</v>
      </c>
      <c r="N27" s="1197">
        <v>1437172.6170000001</v>
      </c>
      <c r="O27" s="1197">
        <v>29272</v>
      </c>
      <c r="P27" s="1197">
        <v>1210758.4980000001</v>
      </c>
      <c r="Q27" s="1197">
        <v>31772</v>
      </c>
      <c r="R27" s="1197">
        <v>1369559.4880000001</v>
      </c>
      <c r="S27" s="1200" t="s">
        <v>1177</v>
      </c>
    </row>
    <row r="28" spans="1:19" ht="31.5" customHeight="1">
      <c r="A28" s="1041">
        <v>16</v>
      </c>
      <c r="B28" s="1199" t="s">
        <v>1178</v>
      </c>
      <c r="C28" s="1197">
        <v>2992</v>
      </c>
      <c r="D28" s="1197">
        <v>437180.81451945996</v>
      </c>
      <c r="E28" s="1197">
        <v>1989</v>
      </c>
      <c r="F28" s="1197">
        <v>564834.63365852996</v>
      </c>
      <c r="G28" s="1197">
        <v>3647</v>
      </c>
      <c r="H28" s="1197">
        <v>452256.84301305999</v>
      </c>
      <c r="I28" s="1197">
        <v>3186</v>
      </c>
      <c r="J28" s="1197">
        <v>507947.30972501996</v>
      </c>
      <c r="K28" s="1197">
        <v>3009</v>
      </c>
      <c r="L28" s="1197">
        <v>484193.25459619006</v>
      </c>
      <c r="M28" s="1197">
        <v>2527</v>
      </c>
      <c r="N28" s="1197">
        <v>426523.52278356004</v>
      </c>
      <c r="O28" s="1197">
        <v>2547</v>
      </c>
      <c r="P28" s="1197">
        <v>318252.57048981998</v>
      </c>
      <c r="Q28" s="1197">
        <v>2847</v>
      </c>
      <c r="R28" s="1197">
        <v>390250.97275092005</v>
      </c>
      <c r="S28" s="1201" t="s">
        <v>1179</v>
      </c>
    </row>
    <row r="29" spans="1:19" ht="31.5" customHeight="1">
      <c r="A29" s="1041">
        <v>17</v>
      </c>
      <c r="B29" s="1199" t="s">
        <v>1180</v>
      </c>
      <c r="C29" s="1197">
        <v>47340</v>
      </c>
      <c r="D29" s="1197">
        <v>1334770.3380000002</v>
      </c>
      <c r="E29" s="1197">
        <v>15403</v>
      </c>
      <c r="F29" s="1197">
        <v>409685.53600000002</v>
      </c>
      <c r="G29" s="1197">
        <v>63604</v>
      </c>
      <c r="H29" s="1197">
        <v>1106058.0120000001</v>
      </c>
      <c r="I29" s="1197">
        <v>55597</v>
      </c>
      <c r="J29" s="1197">
        <v>873944.49100000004</v>
      </c>
      <c r="K29" s="1197">
        <v>78470</v>
      </c>
      <c r="L29" s="1197">
        <v>1217430.9269999999</v>
      </c>
      <c r="M29" s="1197">
        <v>61470</v>
      </c>
      <c r="N29" s="1197">
        <v>946243.13500000001</v>
      </c>
      <c r="O29" s="1197">
        <v>43609</v>
      </c>
      <c r="P29" s="1197">
        <v>760320.78500000003</v>
      </c>
      <c r="Q29" s="1197">
        <v>49255</v>
      </c>
      <c r="R29" s="1197">
        <v>812707.16899999999</v>
      </c>
      <c r="S29" s="1200" t="s">
        <v>1181</v>
      </c>
    </row>
    <row r="30" spans="1:19" ht="46.5" customHeight="1">
      <c r="A30" s="1041">
        <v>18</v>
      </c>
      <c r="B30" s="1199" t="s">
        <v>1182</v>
      </c>
      <c r="C30" s="1197">
        <v>8294</v>
      </c>
      <c r="D30" s="1197">
        <v>523931.348</v>
      </c>
      <c r="E30" s="1197">
        <v>5162</v>
      </c>
      <c r="F30" s="1197">
        <v>457745.06</v>
      </c>
      <c r="G30" s="1197">
        <v>8331</v>
      </c>
      <c r="H30" s="1197">
        <v>445931.54897999996</v>
      </c>
      <c r="I30" s="1197">
        <v>7251</v>
      </c>
      <c r="J30" s="1197">
        <v>433365.26499999996</v>
      </c>
      <c r="K30" s="1197">
        <v>9109</v>
      </c>
      <c r="L30" s="1197">
        <v>434285.78400000004</v>
      </c>
      <c r="M30" s="1197">
        <v>9411</v>
      </c>
      <c r="N30" s="1197">
        <v>503115.57199999999</v>
      </c>
      <c r="O30" s="1197">
        <v>7943</v>
      </c>
      <c r="P30" s="1197">
        <v>516937.81599999999</v>
      </c>
      <c r="Q30" s="1197">
        <v>9510</v>
      </c>
      <c r="R30" s="1197">
        <v>519737.01900000003</v>
      </c>
      <c r="S30" s="1200" t="s">
        <v>1183</v>
      </c>
    </row>
    <row r="31" spans="1:19" ht="31.5" customHeight="1">
      <c r="A31" s="1041">
        <v>19</v>
      </c>
      <c r="B31" s="1199" t="s">
        <v>1184</v>
      </c>
      <c r="C31" s="1197">
        <v>3680</v>
      </c>
      <c r="D31" s="1197">
        <v>124253.99800000001</v>
      </c>
      <c r="E31" s="1197">
        <v>2606</v>
      </c>
      <c r="F31" s="1197">
        <v>109432.636</v>
      </c>
      <c r="G31" s="1197">
        <v>3789</v>
      </c>
      <c r="H31" s="1197">
        <v>119789.99400000001</v>
      </c>
      <c r="I31" s="1197">
        <v>3354</v>
      </c>
      <c r="J31" s="1197">
        <v>100442.118</v>
      </c>
      <c r="K31" s="1197">
        <v>2942</v>
      </c>
      <c r="L31" s="1197">
        <v>102491.62700000001</v>
      </c>
      <c r="M31" s="1197">
        <v>4223</v>
      </c>
      <c r="N31" s="1197">
        <v>133349.372</v>
      </c>
      <c r="O31" s="1197">
        <v>4143</v>
      </c>
      <c r="P31" s="1197">
        <v>126889.02100000001</v>
      </c>
      <c r="Q31" s="1197">
        <v>4666</v>
      </c>
      <c r="R31" s="1197">
        <v>156511.61800000002</v>
      </c>
      <c r="S31" s="1200" t="s">
        <v>1185</v>
      </c>
    </row>
    <row r="32" spans="1:19" ht="31.5" customHeight="1">
      <c r="A32" s="1041">
        <v>20</v>
      </c>
      <c r="B32" s="1199" t="s">
        <v>1186</v>
      </c>
      <c r="C32" s="1197">
        <v>94101</v>
      </c>
      <c r="D32" s="1197">
        <v>4853584.8174779098</v>
      </c>
      <c r="E32" s="1197">
        <v>64399</v>
      </c>
      <c r="F32" s="1197">
        <v>3681181.75758659</v>
      </c>
      <c r="G32" s="1197">
        <v>103075</v>
      </c>
      <c r="H32" s="1197">
        <v>5373072.4276217101</v>
      </c>
      <c r="I32" s="1197">
        <v>86126</v>
      </c>
      <c r="J32" s="1197">
        <v>3939133.9059522813</v>
      </c>
      <c r="K32" s="1197">
        <v>103523</v>
      </c>
      <c r="L32" s="1197">
        <v>4565127.7714591306</v>
      </c>
      <c r="M32" s="1197">
        <v>90712</v>
      </c>
      <c r="N32" s="1197">
        <v>3909253.1853144299</v>
      </c>
      <c r="O32" s="1197">
        <v>83851</v>
      </c>
      <c r="P32" s="1197">
        <v>3511249.1965343598</v>
      </c>
      <c r="Q32" s="1197">
        <v>90615</v>
      </c>
      <c r="R32" s="1197">
        <v>3568503.2715228498</v>
      </c>
      <c r="S32" s="1200" t="s">
        <v>1187</v>
      </c>
    </row>
    <row r="33" spans="1:19" s="1204" customFormat="1" ht="31.5" customHeight="1">
      <c r="A33" s="1065"/>
      <c r="B33" s="1202" t="s">
        <v>363</v>
      </c>
      <c r="C33" s="1094">
        <v>1393732</v>
      </c>
      <c r="D33" s="1094">
        <v>45620051.425345376</v>
      </c>
      <c r="E33" s="1094">
        <v>807312</v>
      </c>
      <c r="F33" s="1094">
        <v>26577690.440171372</v>
      </c>
      <c r="G33" s="1094">
        <v>1545083</v>
      </c>
      <c r="H33" s="1094">
        <v>47376111.130220771</v>
      </c>
      <c r="I33" s="1094">
        <v>1426597</v>
      </c>
      <c r="J33" s="1094">
        <v>39364254.452212833</v>
      </c>
      <c r="K33" s="1094">
        <v>1600689</v>
      </c>
      <c r="L33" s="1094">
        <v>44523727.244408324</v>
      </c>
      <c r="M33" s="1094">
        <v>1550711</v>
      </c>
      <c r="N33" s="1094">
        <v>42026139.233435988</v>
      </c>
      <c r="O33" s="1094">
        <v>1397213</v>
      </c>
      <c r="P33" s="1094">
        <v>39179545.271974169</v>
      </c>
      <c r="Q33" s="1094">
        <v>1561869</v>
      </c>
      <c r="R33" s="1094">
        <v>42421040.353273779</v>
      </c>
      <c r="S33" s="1203" t="s">
        <v>352</v>
      </c>
    </row>
    <row r="34" spans="1:19" ht="27.75" customHeight="1">
      <c r="A34" s="1205" t="s">
        <v>1188</v>
      </c>
      <c r="B34" s="1206"/>
      <c r="C34" s="1207"/>
      <c r="D34" s="1207"/>
      <c r="E34" s="1207"/>
      <c r="F34" s="1207"/>
      <c r="G34" s="1207"/>
      <c r="H34" s="1207"/>
      <c r="I34" s="1207"/>
      <c r="J34" s="1207"/>
      <c r="K34" s="1207"/>
      <c r="L34" s="1207"/>
      <c r="M34" s="1207"/>
      <c r="N34" s="1207"/>
      <c r="O34" s="1207"/>
      <c r="P34" s="1207"/>
      <c r="Q34" s="1207"/>
      <c r="R34" s="1207"/>
      <c r="S34" s="1208" t="s">
        <v>1189</v>
      </c>
    </row>
    <row r="35" spans="1:19" ht="18">
      <c r="A35" s="1205" t="s">
        <v>1190</v>
      </c>
      <c r="B35" s="1206"/>
      <c r="C35" s="1207"/>
      <c r="D35" s="1207"/>
      <c r="E35" s="1207"/>
      <c r="F35" s="1207"/>
      <c r="G35" s="1207"/>
      <c r="H35" s="1207"/>
      <c r="I35" s="1207"/>
      <c r="J35" s="1207"/>
      <c r="K35" s="1207"/>
      <c r="L35" s="1207"/>
      <c r="M35" s="1207"/>
      <c r="N35" s="1207"/>
      <c r="O35" s="1207"/>
      <c r="P35" s="1207"/>
      <c r="Q35" s="1207"/>
      <c r="R35" s="1207"/>
      <c r="S35" s="1208" t="s">
        <v>1191</v>
      </c>
    </row>
    <row r="36" spans="1:19" ht="18">
      <c r="A36" s="1205"/>
      <c r="B36" s="1206"/>
      <c r="C36" s="1207"/>
      <c r="D36" s="1207"/>
      <c r="E36" s="1207"/>
      <c r="F36" s="1207"/>
      <c r="G36" s="1207"/>
      <c r="H36" s="1207"/>
      <c r="I36" s="1207"/>
      <c r="J36" s="1207"/>
      <c r="K36" s="1207"/>
      <c r="L36" s="1207"/>
      <c r="M36" s="1207"/>
      <c r="N36" s="1207"/>
      <c r="O36" s="1207"/>
      <c r="P36" s="1207"/>
      <c r="Q36" s="1207"/>
      <c r="R36" s="1207"/>
      <c r="S36" s="1208"/>
    </row>
    <row r="37" spans="1:19">
      <c r="A37" s="1209" t="s">
        <v>1193</v>
      </c>
      <c r="B37" s="1209"/>
      <c r="C37" s="1209"/>
      <c r="D37" s="1209"/>
      <c r="E37" s="1209"/>
      <c r="F37" s="1209"/>
      <c r="G37" s="1209"/>
      <c r="H37" s="1209"/>
      <c r="I37" s="1209"/>
      <c r="J37" s="1209"/>
      <c r="K37" s="1209"/>
      <c r="L37" s="1209"/>
      <c r="M37" s="1209"/>
      <c r="N37" s="1209"/>
      <c r="O37" s="1209"/>
      <c r="P37" s="1209"/>
      <c r="Q37" s="1209"/>
      <c r="R37" s="1209"/>
      <c r="S37" s="1209"/>
    </row>
    <row r="39" spans="1:19">
      <c r="C39" s="1211"/>
      <c r="D39" s="1211"/>
      <c r="E39" s="1211"/>
      <c r="F39" s="1211"/>
      <c r="G39" s="1211"/>
      <c r="H39" s="1211"/>
      <c r="I39" s="1211"/>
      <c r="J39" s="1211"/>
      <c r="K39" s="1211"/>
      <c r="L39" s="1211"/>
      <c r="M39" s="1211"/>
      <c r="N39" s="1211"/>
      <c r="O39" s="1211"/>
      <c r="P39" s="1211"/>
      <c r="Q39" s="1211"/>
      <c r="R39" s="1211"/>
    </row>
    <row r="41" spans="1:19">
      <c r="C41" s="1212"/>
      <c r="D41" s="1212"/>
      <c r="E41" s="1212"/>
      <c r="F41" s="1212"/>
      <c r="G41" s="1212"/>
      <c r="H41" s="1212"/>
      <c r="I41" s="1212"/>
      <c r="J41" s="1212"/>
      <c r="K41" s="1212"/>
      <c r="L41" s="1212"/>
      <c r="M41" s="1212"/>
      <c r="N41" s="1212"/>
      <c r="O41" s="1212"/>
      <c r="P41" s="1212"/>
      <c r="Q41" s="1212"/>
      <c r="R41" s="1212"/>
      <c r="S41" s="1212"/>
    </row>
  </sheetData>
  <mergeCells count="11">
    <mergeCell ref="A9:A12"/>
    <mergeCell ref="B9:B12"/>
    <mergeCell ref="S9:S12"/>
    <mergeCell ref="C10:D10"/>
    <mergeCell ref="E10:F10"/>
    <mergeCell ref="G10:H10"/>
    <mergeCell ref="I10:J10"/>
    <mergeCell ref="K10:L10"/>
    <mergeCell ref="M10:N10"/>
    <mergeCell ref="O10:P10"/>
    <mergeCell ref="Q10:R10"/>
  </mergeCells>
  <printOptions horizontalCentered="1"/>
  <pageMargins left="0.25" right="0.25" top="0.75" bottom="0.75" header="0.3" footer="0.3"/>
  <pageSetup scale="41" orientation="landscape"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6">
    <pageSetUpPr fitToPage="1"/>
  </sheetPr>
  <dimension ref="A1:S41"/>
  <sheetViews>
    <sheetView topLeftCell="C23" zoomScale="70" zoomScaleNormal="70" workbookViewId="0">
      <selection sqref="A1:XFD1048576"/>
    </sheetView>
  </sheetViews>
  <sheetFormatPr defaultColWidth="18.28515625" defaultRowHeight="15"/>
  <cols>
    <col min="1" max="1" width="6.140625" style="1210" customWidth="1"/>
    <col min="2" max="2" width="45.85546875" style="1190" customWidth="1"/>
    <col min="3" max="3" width="15" style="1190" bestFit="1" customWidth="1"/>
    <col min="4" max="4" width="15.5703125" style="1190" bestFit="1" customWidth="1"/>
    <col min="5" max="5" width="15" style="1190" bestFit="1" customWidth="1"/>
    <col min="6" max="6" width="15.5703125" style="1190" bestFit="1" customWidth="1"/>
    <col min="7" max="7" width="15" style="1190" bestFit="1" customWidth="1"/>
    <col min="8" max="8" width="15.5703125" style="1190" bestFit="1" customWidth="1"/>
    <col min="9" max="9" width="15" style="1190" bestFit="1" customWidth="1"/>
    <col min="10" max="10" width="15.5703125" style="1190" bestFit="1" customWidth="1"/>
    <col min="11" max="11" width="15" style="1190" bestFit="1" customWidth="1"/>
    <col min="12" max="12" width="15.5703125" style="1190" bestFit="1" customWidth="1"/>
    <col min="13" max="13" width="15" style="1190" bestFit="1" customWidth="1"/>
    <col min="14" max="14" width="15.5703125" style="1190" bestFit="1" customWidth="1"/>
    <col min="15" max="15" width="15" style="1190" bestFit="1" customWidth="1"/>
    <col min="16" max="16" width="15.5703125" style="1190" bestFit="1" customWidth="1"/>
    <col min="17" max="17" width="15" style="1190" bestFit="1" customWidth="1"/>
    <col min="18" max="18" width="15.5703125" style="1190" bestFit="1" customWidth="1"/>
    <col min="19" max="19" width="46.7109375" style="1190" customWidth="1"/>
    <col min="20" max="16384" width="18.28515625" style="1190"/>
  </cols>
  <sheetData>
    <row r="1" spans="1:19" ht="18" customHeight="1">
      <c r="A1" s="1071" t="s">
        <v>1713</v>
      </c>
      <c r="B1" s="1070"/>
      <c r="C1" s="1070"/>
      <c r="D1" s="1070"/>
      <c r="E1" s="1070"/>
      <c r="F1" s="1070"/>
      <c r="G1" s="1070"/>
      <c r="H1" s="1070"/>
      <c r="I1" s="1070"/>
      <c r="J1" s="1070"/>
      <c r="K1" s="1070"/>
      <c r="L1" s="1070"/>
      <c r="M1" s="1070"/>
      <c r="N1" s="1070"/>
      <c r="O1" s="1070"/>
      <c r="P1" s="1070"/>
      <c r="Q1" s="1070"/>
      <c r="R1" s="1070"/>
      <c r="S1" s="1070"/>
    </row>
    <row r="2" spans="1:19" ht="18" customHeight="1">
      <c r="A2" s="1071" t="s">
        <v>1479</v>
      </c>
      <c r="B2" s="1191"/>
      <c r="C2" s="1191"/>
      <c r="D2" s="1191"/>
      <c r="E2" s="1191"/>
      <c r="F2" s="1191"/>
      <c r="G2" s="1191"/>
      <c r="H2" s="1191"/>
      <c r="I2" s="1191"/>
      <c r="J2" s="1191"/>
      <c r="K2" s="1191"/>
      <c r="L2" s="1191"/>
      <c r="M2" s="1191"/>
      <c r="N2" s="1191"/>
      <c r="O2" s="1191"/>
      <c r="P2" s="1191"/>
      <c r="Q2" s="1191"/>
      <c r="R2" s="1191"/>
      <c r="S2" s="1191"/>
    </row>
    <row r="3" spans="1:19" ht="18">
      <c r="A3" s="1071" t="s">
        <v>1478</v>
      </c>
      <c r="B3" s="1070"/>
      <c r="C3" s="1070"/>
      <c r="D3" s="1070"/>
      <c r="E3" s="1070"/>
      <c r="F3" s="1070"/>
      <c r="G3" s="1070"/>
      <c r="H3" s="1070"/>
      <c r="I3" s="1070"/>
      <c r="J3" s="1070"/>
      <c r="K3" s="1070"/>
      <c r="L3" s="1070"/>
      <c r="M3" s="1070"/>
      <c r="N3" s="1070"/>
      <c r="O3" s="1070"/>
      <c r="P3" s="1070"/>
      <c r="Q3" s="1070"/>
      <c r="R3" s="1070"/>
      <c r="S3" s="1070"/>
    </row>
    <row r="4" spans="1:19" ht="4.5" customHeight="1">
      <c r="A4" s="1070"/>
      <c r="B4" s="1070"/>
      <c r="C4" s="1192"/>
      <c r="D4" s="1192"/>
      <c r="E4" s="1192"/>
      <c r="F4" s="1192"/>
      <c r="G4" s="1192"/>
      <c r="H4" s="1192"/>
      <c r="I4" s="1192"/>
      <c r="J4" s="1192"/>
      <c r="K4" s="1192"/>
      <c r="L4" s="1192"/>
      <c r="M4" s="1192"/>
      <c r="N4" s="1192"/>
      <c r="O4" s="1192"/>
      <c r="P4" s="1192"/>
      <c r="Q4" s="1192"/>
      <c r="R4" s="1192"/>
      <c r="S4" s="1070"/>
    </row>
    <row r="5" spans="1:19" ht="15.75" hidden="1" customHeight="1">
      <c r="A5" s="1070"/>
      <c r="B5" s="1070"/>
      <c r="C5" s="1192"/>
      <c r="D5" s="1192"/>
      <c r="E5" s="1192"/>
      <c r="F5" s="1192"/>
      <c r="G5" s="1192"/>
      <c r="H5" s="1192"/>
      <c r="I5" s="1192"/>
      <c r="J5" s="1192"/>
      <c r="K5" s="1192"/>
      <c r="L5" s="1192"/>
      <c r="M5" s="1192"/>
      <c r="N5" s="1192"/>
      <c r="O5" s="1192"/>
      <c r="P5" s="1192"/>
      <c r="Q5" s="1192"/>
      <c r="R5" s="1192"/>
      <c r="S5" s="1070"/>
    </row>
    <row r="6" spans="1:19" ht="15.75" hidden="1" customHeight="1">
      <c r="A6" s="1070"/>
      <c r="B6" s="1070"/>
      <c r="C6" s="1192"/>
      <c r="D6" s="1192"/>
      <c r="E6" s="1192"/>
      <c r="F6" s="1192"/>
      <c r="G6" s="1192"/>
      <c r="H6" s="1192"/>
      <c r="I6" s="1192"/>
      <c r="J6" s="1192"/>
      <c r="K6" s="1192"/>
      <c r="L6" s="1192"/>
      <c r="M6" s="1192"/>
      <c r="N6" s="1192"/>
      <c r="O6" s="1192"/>
      <c r="P6" s="1192"/>
      <c r="Q6" s="1192"/>
      <c r="R6" s="1192"/>
      <c r="S6" s="1070"/>
    </row>
    <row r="7" spans="1:19" ht="15.75" hidden="1" customHeight="1">
      <c r="A7" s="1070"/>
      <c r="B7" s="1070"/>
      <c r="C7" s="1192"/>
      <c r="D7" s="1192"/>
      <c r="E7" s="1192"/>
      <c r="F7" s="1192"/>
      <c r="G7" s="1192"/>
      <c r="H7" s="1192"/>
      <c r="I7" s="1192"/>
      <c r="J7" s="1192"/>
      <c r="K7" s="1192"/>
      <c r="L7" s="1192"/>
      <c r="M7" s="1192"/>
      <c r="N7" s="1192"/>
      <c r="O7" s="1192"/>
      <c r="P7" s="1192"/>
      <c r="Q7" s="1192"/>
      <c r="R7" s="1192"/>
      <c r="S7" s="1070"/>
    </row>
    <row r="8" spans="1:19">
      <c r="A8" s="927" t="s">
        <v>1141</v>
      </c>
      <c r="D8" s="927"/>
      <c r="F8" s="927"/>
      <c r="H8" s="927"/>
      <c r="J8" s="927"/>
      <c r="L8" s="927"/>
      <c r="N8" s="927"/>
      <c r="P8" s="927"/>
      <c r="R8" s="927"/>
      <c r="S8" s="927" t="s">
        <v>1142</v>
      </c>
    </row>
    <row r="9" spans="1:19" s="1194" customFormat="1" ht="20.25" customHeight="1">
      <c r="A9" s="2066"/>
      <c r="B9" s="2066" t="s">
        <v>1143</v>
      </c>
      <c r="C9" s="1193">
        <v>2022</v>
      </c>
      <c r="D9" s="1193"/>
      <c r="E9" s="1193"/>
      <c r="F9" s="1193"/>
      <c r="G9" s="1193"/>
      <c r="H9" s="1193"/>
      <c r="I9" s="1193"/>
      <c r="J9" s="1193"/>
      <c r="K9" s="1193"/>
      <c r="L9" s="1193"/>
      <c r="M9" s="1193"/>
      <c r="N9" s="1193"/>
      <c r="O9" s="1193"/>
      <c r="P9" s="1193"/>
      <c r="Q9" s="1193"/>
      <c r="R9" s="1193"/>
      <c r="S9" s="2066" t="s">
        <v>1144</v>
      </c>
    </row>
    <row r="10" spans="1:19" s="1194" customFormat="1" ht="20.25" customHeight="1">
      <c r="A10" s="2068"/>
      <c r="B10" s="2068"/>
      <c r="C10" s="2089" t="s">
        <v>1604</v>
      </c>
      <c r="D10" s="2090"/>
      <c r="E10" s="2089" t="s">
        <v>1637</v>
      </c>
      <c r="F10" s="2090"/>
      <c r="G10" s="2089" t="s">
        <v>385</v>
      </c>
      <c r="H10" s="2090"/>
      <c r="I10" s="2089" t="s">
        <v>1649</v>
      </c>
      <c r="J10" s="2090"/>
      <c r="K10" s="2089" t="s">
        <v>1656</v>
      </c>
      <c r="L10" s="2090"/>
      <c r="M10" s="2089" t="s">
        <v>1675</v>
      </c>
      <c r="N10" s="2090"/>
      <c r="O10" s="2089" t="s">
        <v>1689</v>
      </c>
      <c r="P10" s="2090"/>
      <c r="Q10" s="2089" t="s">
        <v>1694</v>
      </c>
      <c r="R10" s="2090"/>
      <c r="S10" s="2068"/>
    </row>
    <row r="11" spans="1:19" s="1194" customFormat="1" ht="15.75">
      <c r="A11" s="2068"/>
      <c r="B11" s="2068"/>
      <c r="C11" s="1034" t="s">
        <v>1133</v>
      </c>
      <c r="D11" s="1034" t="s">
        <v>1145</v>
      </c>
      <c r="E11" s="1034" t="s">
        <v>1133</v>
      </c>
      <c r="F11" s="1034" t="s">
        <v>1145</v>
      </c>
      <c r="G11" s="1034" t="s">
        <v>1133</v>
      </c>
      <c r="H11" s="1034" t="s">
        <v>1145</v>
      </c>
      <c r="I11" s="1034" t="s">
        <v>1133</v>
      </c>
      <c r="J11" s="1034" t="s">
        <v>1145</v>
      </c>
      <c r="K11" s="1034" t="s">
        <v>1133</v>
      </c>
      <c r="L11" s="1034" t="s">
        <v>1145</v>
      </c>
      <c r="M11" s="1034" t="s">
        <v>1133</v>
      </c>
      <c r="N11" s="1034" t="s">
        <v>1145</v>
      </c>
      <c r="O11" s="1034" t="s">
        <v>1133</v>
      </c>
      <c r="P11" s="1034" t="s">
        <v>1145</v>
      </c>
      <c r="Q11" s="1034" t="s">
        <v>1133</v>
      </c>
      <c r="R11" s="1034" t="s">
        <v>1145</v>
      </c>
      <c r="S11" s="2068"/>
    </row>
    <row r="12" spans="1:19" s="1195" customFormat="1" ht="15.75">
      <c r="A12" s="2067"/>
      <c r="B12" s="2067"/>
      <c r="C12" s="1068" t="s">
        <v>1146</v>
      </c>
      <c r="D12" s="1068" t="s">
        <v>1147</v>
      </c>
      <c r="E12" s="1068" t="s">
        <v>1146</v>
      </c>
      <c r="F12" s="1068" t="s">
        <v>1147</v>
      </c>
      <c r="G12" s="1068" t="s">
        <v>1146</v>
      </c>
      <c r="H12" s="1068" t="s">
        <v>1147</v>
      </c>
      <c r="I12" s="1068" t="s">
        <v>1146</v>
      </c>
      <c r="J12" s="1068" t="s">
        <v>1147</v>
      </c>
      <c r="K12" s="1068" t="s">
        <v>1146</v>
      </c>
      <c r="L12" s="1068" t="s">
        <v>1147</v>
      </c>
      <c r="M12" s="1068" t="s">
        <v>1146</v>
      </c>
      <c r="N12" s="1068" t="s">
        <v>1147</v>
      </c>
      <c r="O12" s="1068" t="s">
        <v>1146</v>
      </c>
      <c r="P12" s="1068" t="s">
        <v>1147</v>
      </c>
      <c r="Q12" s="1068" t="s">
        <v>1146</v>
      </c>
      <c r="R12" s="1068" t="s">
        <v>1147</v>
      </c>
      <c r="S12" s="2067"/>
    </row>
    <row r="13" spans="1:19" ht="31.5" customHeight="1">
      <c r="A13" s="1041">
        <v>1</v>
      </c>
      <c r="B13" s="1196" t="s">
        <v>1148</v>
      </c>
      <c r="C13" s="1197">
        <v>9858</v>
      </c>
      <c r="D13" s="1197">
        <v>1277521.122</v>
      </c>
      <c r="E13" s="1197">
        <v>6031</v>
      </c>
      <c r="F13" s="1197">
        <v>886506.66299999994</v>
      </c>
      <c r="G13" s="1197">
        <v>7898</v>
      </c>
      <c r="H13" s="1197">
        <v>1054583.2760000001</v>
      </c>
      <c r="I13" s="1197">
        <v>10050</v>
      </c>
      <c r="J13" s="1197">
        <v>1398186.0350000001</v>
      </c>
      <c r="K13" s="1197">
        <v>4036</v>
      </c>
      <c r="L13" s="1197">
        <v>625286.23200000008</v>
      </c>
      <c r="M13" s="1197">
        <v>7893</v>
      </c>
      <c r="N13" s="1197">
        <v>1516750.2250000001</v>
      </c>
      <c r="O13" s="1197">
        <v>14072</v>
      </c>
      <c r="P13" s="1197">
        <v>1975645.9789999998</v>
      </c>
      <c r="Q13" s="1197">
        <v>8713</v>
      </c>
      <c r="R13" s="1197">
        <v>1019297.2069999999</v>
      </c>
      <c r="S13" s="1198" t="s">
        <v>1149</v>
      </c>
    </row>
    <row r="14" spans="1:19" ht="43.5" customHeight="1">
      <c r="A14" s="1041">
        <v>2</v>
      </c>
      <c r="B14" s="1199" t="s">
        <v>1150</v>
      </c>
      <c r="C14" s="1197">
        <v>46388</v>
      </c>
      <c r="D14" s="1197">
        <v>1146784.182</v>
      </c>
      <c r="E14" s="1197">
        <v>18064</v>
      </c>
      <c r="F14" s="1197">
        <v>591245.53700000001</v>
      </c>
      <c r="G14" s="1197">
        <v>46755</v>
      </c>
      <c r="H14" s="1197">
        <v>1221535.5290000001</v>
      </c>
      <c r="I14" s="1197">
        <v>38720</v>
      </c>
      <c r="J14" s="1197">
        <v>1087578.8999999999</v>
      </c>
      <c r="K14" s="1197">
        <v>31263</v>
      </c>
      <c r="L14" s="1197">
        <v>950434.51699999999</v>
      </c>
      <c r="M14" s="1197">
        <v>32548</v>
      </c>
      <c r="N14" s="1197">
        <v>962735.87400000007</v>
      </c>
      <c r="O14" s="1197">
        <v>29924</v>
      </c>
      <c r="P14" s="1197">
        <v>820468.24399999995</v>
      </c>
      <c r="Q14" s="1197">
        <v>35061</v>
      </c>
      <c r="R14" s="1197">
        <v>940582.68700000003</v>
      </c>
      <c r="S14" s="1200" t="s">
        <v>1151</v>
      </c>
    </row>
    <row r="15" spans="1:19" ht="31.5" customHeight="1">
      <c r="A15" s="1041">
        <v>3</v>
      </c>
      <c r="B15" s="1199" t="s">
        <v>1152</v>
      </c>
      <c r="C15" s="1197">
        <v>2599375</v>
      </c>
      <c r="D15" s="1197">
        <v>15410111.114</v>
      </c>
      <c r="E15" s="1197">
        <v>1849143</v>
      </c>
      <c r="F15" s="1197">
        <v>11100704.642999999</v>
      </c>
      <c r="G15" s="1197">
        <v>2729897</v>
      </c>
      <c r="H15" s="1197">
        <v>17286215.059</v>
      </c>
      <c r="I15" s="1197">
        <v>2645720</v>
      </c>
      <c r="J15" s="1197">
        <v>15673544.901000001</v>
      </c>
      <c r="K15" s="1197">
        <v>2189062</v>
      </c>
      <c r="L15" s="1197">
        <v>13636872.522</v>
      </c>
      <c r="M15" s="1197">
        <v>2363540</v>
      </c>
      <c r="N15" s="1197">
        <v>13725226.495999999</v>
      </c>
      <c r="O15" s="1197">
        <v>2461301</v>
      </c>
      <c r="P15" s="1197">
        <v>13911835.414000001</v>
      </c>
      <c r="Q15" s="1197">
        <v>2665582</v>
      </c>
      <c r="R15" s="1197">
        <v>15339141.453</v>
      </c>
      <c r="S15" s="1200" t="s">
        <v>1153</v>
      </c>
    </row>
    <row r="16" spans="1:19" ht="31.5" customHeight="1">
      <c r="A16" s="1041">
        <v>4</v>
      </c>
      <c r="B16" s="1199" t="s">
        <v>1154</v>
      </c>
      <c r="C16" s="1197">
        <v>592750</v>
      </c>
      <c r="D16" s="1197">
        <v>9383710.754999999</v>
      </c>
      <c r="E16" s="1197">
        <v>517296</v>
      </c>
      <c r="F16" s="1197">
        <v>8144604.824</v>
      </c>
      <c r="G16" s="1197">
        <v>572878</v>
      </c>
      <c r="H16" s="1197">
        <v>8682142.0370000005</v>
      </c>
      <c r="I16" s="1197">
        <v>608128</v>
      </c>
      <c r="J16" s="1197">
        <v>9254440.1449999996</v>
      </c>
      <c r="K16" s="1197">
        <v>424231</v>
      </c>
      <c r="L16" s="1197">
        <v>6387247.0879999995</v>
      </c>
      <c r="M16" s="1197">
        <v>525240</v>
      </c>
      <c r="N16" s="1197">
        <v>7935549.1330000004</v>
      </c>
      <c r="O16" s="1197">
        <v>544677</v>
      </c>
      <c r="P16" s="1197">
        <v>8175998.3200000003</v>
      </c>
      <c r="Q16" s="1197">
        <v>616600</v>
      </c>
      <c r="R16" s="1197">
        <v>8532875.1170000006</v>
      </c>
      <c r="S16" s="1200" t="s">
        <v>1155</v>
      </c>
    </row>
    <row r="17" spans="1:19" ht="31.5" customHeight="1">
      <c r="A17" s="1041">
        <v>5</v>
      </c>
      <c r="B17" s="1199" t="s">
        <v>1156</v>
      </c>
      <c r="C17" s="1197">
        <v>359968</v>
      </c>
      <c r="D17" s="1197">
        <v>13095366.338</v>
      </c>
      <c r="E17" s="1197">
        <v>304784</v>
      </c>
      <c r="F17" s="1197">
        <v>11766341.791999999</v>
      </c>
      <c r="G17" s="1197">
        <v>354451</v>
      </c>
      <c r="H17" s="1197">
        <v>13470940.488</v>
      </c>
      <c r="I17" s="1197">
        <v>388453</v>
      </c>
      <c r="J17" s="1197">
        <v>14827618.561000001</v>
      </c>
      <c r="K17" s="1197">
        <v>308153</v>
      </c>
      <c r="L17" s="1197">
        <v>13188437.478</v>
      </c>
      <c r="M17" s="1197">
        <v>353591</v>
      </c>
      <c r="N17" s="1197">
        <v>14892331.062000001</v>
      </c>
      <c r="O17" s="1197">
        <v>375931</v>
      </c>
      <c r="P17" s="1197">
        <v>15943380.132999999</v>
      </c>
      <c r="Q17" s="1197">
        <v>359568</v>
      </c>
      <c r="R17" s="1197">
        <v>14504735.945999999</v>
      </c>
      <c r="S17" s="1200" t="s">
        <v>1157</v>
      </c>
    </row>
    <row r="18" spans="1:19" ht="47.25">
      <c r="A18" s="1041">
        <v>6</v>
      </c>
      <c r="B18" s="1199" t="s">
        <v>1158</v>
      </c>
      <c r="C18" s="1197">
        <v>211685</v>
      </c>
      <c r="D18" s="1197">
        <v>3963498.091</v>
      </c>
      <c r="E18" s="1197">
        <v>133356</v>
      </c>
      <c r="F18" s="1197">
        <v>2809869.5279999999</v>
      </c>
      <c r="G18" s="1197">
        <v>136510</v>
      </c>
      <c r="H18" s="1197">
        <v>2829060.148</v>
      </c>
      <c r="I18" s="1197">
        <v>135618</v>
      </c>
      <c r="J18" s="1197">
        <v>2877218.298</v>
      </c>
      <c r="K18" s="1197">
        <v>54655</v>
      </c>
      <c r="L18" s="1197">
        <v>1541548.0559999999</v>
      </c>
      <c r="M18" s="1197">
        <v>134672</v>
      </c>
      <c r="N18" s="1197">
        <v>2536539.0760000004</v>
      </c>
      <c r="O18" s="1197">
        <v>146958</v>
      </c>
      <c r="P18" s="1197">
        <v>2565434.1520000002</v>
      </c>
      <c r="Q18" s="1197">
        <v>139608</v>
      </c>
      <c r="R18" s="1197">
        <v>2777999.443</v>
      </c>
      <c r="S18" s="1201" t="s">
        <v>1159</v>
      </c>
    </row>
    <row r="19" spans="1:19" ht="31.5" customHeight="1">
      <c r="A19" s="1041">
        <v>7</v>
      </c>
      <c r="B19" s="1199" t="s">
        <v>1160</v>
      </c>
      <c r="C19" s="1197">
        <v>2287353</v>
      </c>
      <c r="D19" s="1197">
        <v>24784037.563000001</v>
      </c>
      <c r="E19" s="1197">
        <v>2162982</v>
      </c>
      <c r="F19" s="1197">
        <v>22011221.386</v>
      </c>
      <c r="G19" s="1197">
        <v>2199904</v>
      </c>
      <c r="H19" s="1197">
        <v>22271057.174000002</v>
      </c>
      <c r="I19" s="1197">
        <v>2211568</v>
      </c>
      <c r="J19" s="1197">
        <v>20484762.138</v>
      </c>
      <c r="K19" s="1197">
        <v>1765450</v>
      </c>
      <c r="L19" s="1197">
        <v>18191556.057999998</v>
      </c>
      <c r="M19" s="1197">
        <v>2169388</v>
      </c>
      <c r="N19" s="1197">
        <v>20109749.983999997</v>
      </c>
      <c r="O19" s="1197">
        <v>2330149</v>
      </c>
      <c r="P19" s="1197">
        <v>20940962.809999999</v>
      </c>
      <c r="Q19" s="1197">
        <v>2503003</v>
      </c>
      <c r="R19" s="1197">
        <v>22413659.783</v>
      </c>
      <c r="S19" s="1200" t="s">
        <v>1161</v>
      </c>
    </row>
    <row r="20" spans="1:19" ht="31.5" customHeight="1">
      <c r="A20" s="1041">
        <v>8</v>
      </c>
      <c r="B20" s="1199" t="s">
        <v>1162</v>
      </c>
      <c r="C20" s="1197">
        <v>21997</v>
      </c>
      <c r="D20" s="1197">
        <v>3008852.0560000003</v>
      </c>
      <c r="E20" s="1197">
        <v>19079</v>
      </c>
      <c r="F20" s="1197">
        <v>2785268.3369999998</v>
      </c>
      <c r="G20" s="1197">
        <v>19946</v>
      </c>
      <c r="H20" s="1197">
        <v>2940874.747</v>
      </c>
      <c r="I20" s="1197">
        <v>17492</v>
      </c>
      <c r="J20" s="1197">
        <v>2421232.7460000003</v>
      </c>
      <c r="K20" s="1197">
        <v>18287</v>
      </c>
      <c r="L20" s="1197">
        <v>2802520.173</v>
      </c>
      <c r="M20" s="1197">
        <v>14070</v>
      </c>
      <c r="N20" s="1197">
        <v>1788438.314</v>
      </c>
      <c r="O20" s="1197">
        <v>15123</v>
      </c>
      <c r="P20" s="1197">
        <v>2094594.621</v>
      </c>
      <c r="Q20" s="1197">
        <v>17837</v>
      </c>
      <c r="R20" s="1197">
        <v>2589137.0580000002</v>
      </c>
      <c r="S20" s="1200" t="s">
        <v>1163</v>
      </c>
    </row>
    <row r="21" spans="1:19" ht="31.5" customHeight="1">
      <c r="A21" s="1041">
        <v>9</v>
      </c>
      <c r="B21" s="1199" t="s">
        <v>1164</v>
      </c>
      <c r="C21" s="1197">
        <v>407190</v>
      </c>
      <c r="D21" s="1197">
        <v>6204063.21</v>
      </c>
      <c r="E21" s="1197">
        <v>364633</v>
      </c>
      <c r="F21" s="1197">
        <v>5741506.193</v>
      </c>
      <c r="G21" s="1197">
        <v>364480</v>
      </c>
      <c r="H21" s="1197">
        <v>5571612.3890000004</v>
      </c>
      <c r="I21" s="1197">
        <v>345623</v>
      </c>
      <c r="J21" s="1197">
        <v>5197999.784</v>
      </c>
      <c r="K21" s="1197">
        <v>310691</v>
      </c>
      <c r="L21" s="1197">
        <v>4941013.477</v>
      </c>
      <c r="M21" s="1197">
        <v>323782</v>
      </c>
      <c r="N21" s="1197">
        <v>4946090.6359999999</v>
      </c>
      <c r="O21" s="1197">
        <v>339335</v>
      </c>
      <c r="P21" s="1197">
        <v>4540218.0350000001</v>
      </c>
      <c r="Q21" s="1197">
        <v>338322</v>
      </c>
      <c r="R21" s="1197">
        <v>4593133.5959999999</v>
      </c>
      <c r="S21" s="1200" t="s">
        <v>1165</v>
      </c>
    </row>
    <row r="22" spans="1:19" ht="31.5" customHeight="1">
      <c r="A22" s="1041">
        <v>10</v>
      </c>
      <c r="B22" s="1199" t="s">
        <v>1166</v>
      </c>
      <c r="C22" s="1197">
        <v>334723</v>
      </c>
      <c r="D22" s="1197">
        <v>6890872.8499999996</v>
      </c>
      <c r="E22" s="1197">
        <v>471840</v>
      </c>
      <c r="F22" s="1197">
        <v>10397032.176999999</v>
      </c>
      <c r="G22" s="1197">
        <v>359411</v>
      </c>
      <c r="H22" s="1197">
        <v>7056341.3779999996</v>
      </c>
      <c r="I22" s="1197">
        <v>349610</v>
      </c>
      <c r="J22" s="1197">
        <v>6988175.2369999997</v>
      </c>
      <c r="K22" s="1197">
        <v>366396</v>
      </c>
      <c r="L22" s="1197">
        <v>7031115.1710000001</v>
      </c>
      <c r="M22" s="1197">
        <v>316075</v>
      </c>
      <c r="N22" s="1197">
        <v>6010251.7280000001</v>
      </c>
      <c r="O22" s="1197">
        <v>276387</v>
      </c>
      <c r="P22" s="1197">
        <v>4941633.3190000001</v>
      </c>
      <c r="Q22" s="1197">
        <v>274528</v>
      </c>
      <c r="R22" s="1197">
        <v>4968414.9860000005</v>
      </c>
      <c r="S22" s="1200" t="s">
        <v>1167</v>
      </c>
    </row>
    <row r="23" spans="1:19" ht="31.5" customHeight="1">
      <c r="A23" s="1041">
        <v>11</v>
      </c>
      <c r="B23" s="1199" t="s">
        <v>1168</v>
      </c>
      <c r="C23" s="1197">
        <v>86040</v>
      </c>
      <c r="D23" s="1197">
        <v>2788387.6639999999</v>
      </c>
      <c r="E23" s="1197">
        <v>73588</v>
      </c>
      <c r="F23" s="1197">
        <v>2171255.0660000001</v>
      </c>
      <c r="G23" s="1197">
        <v>67681</v>
      </c>
      <c r="H23" s="1197">
        <v>2069417.659</v>
      </c>
      <c r="I23" s="1197">
        <v>70089</v>
      </c>
      <c r="J23" s="1197">
        <v>2070307.6189999999</v>
      </c>
      <c r="K23" s="1197">
        <v>64763</v>
      </c>
      <c r="L23" s="1197">
        <v>1745625.699</v>
      </c>
      <c r="M23" s="1197">
        <v>72552</v>
      </c>
      <c r="N23" s="1197">
        <v>2021857.8350000004</v>
      </c>
      <c r="O23" s="1197">
        <v>74398</v>
      </c>
      <c r="P23" s="1197">
        <v>2136339.0869999998</v>
      </c>
      <c r="Q23" s="1197">
        <v>76326</v>
      </c>
      <c r="R23" s="1197">
        <v>1897250.9819999998</v>
      </c>
      <c r="S23" s="1200" t="s">
        <v>1169</v>
      </c>
    </row>
    <row r="24" spans="1:19" ht="30" customHeight="1">
      <c r="A24" s="1041">
        <v>12</v>
      </c>
      <c r="B24" s="1199" t="s">
        <v>1170</v>
      </c>
      <c r="C24" s="1197">
        <v>47302</v>
      </c>
      <c r="D24" s="1197">
        <v>1972000.668000001</v>
      </c>
      <c r="E24" s="1197">
        <v>39282</v>
      </c>
      <c r="F24" s="1197">
        <v>1662855.0690000008</v>
      </c>
      <c r="G24" s="1197">
        <v>41362</v>
      </c>
      <c r="H24" s="1197">
        <v>1735078.7690000008</v>
      </c>
      <c r="I24" s="1197">
        <v>43133</v>
      </c>
      <c r="J24" s="1197">
        <v>1753876.4060000014</v>
      </c>
      <c r="K24" s="1197">
        <v>32283</v>
      </c>
      <c r="L24" s="1197">
        <v>1609923.5330000015</v>
      </c>
      <c r="M24" s="1197">
        <v>44199</v>
      </c>
      <c r="N24" s="1197">
        <v>1620537.0470000012</v>
      </c>
      <c r="O24" s="1197">
        <v>44528</v>
      </c>
      <c r="P24" s="1197">
        <v>1645330.7620000001</v>
      </c>
      <c r="Q24" s="1197">
        <v>46190</v>
      </c>
      <c r="R24" s="1197">
        <v>1609282.1250000005</v>
      </c>
      <c r="S24" s="1200" t="s">
        <v>1171</v>
      </c>
    </row>
    <row r="25" spans="1:19" ht="31.5" customHeight="1">
      <c r="A25" s="1041">
        <v>13</v>
      </c>
      <c r="B25" s="1199" t="s">
        <v>1172</v>
      </c>
      <c r="C25" s="1197">
        <v>172409</v>
      </c>
      <c r="D25" s="1197">
        <v>3780441.1329999994</v>
      </c>
      <c r="E25" s="1197">
        <v>146380</v>
      </c>
      <c r="F25" s="1197">
        <v>3132220.6690000002</v>
      </c>
      <c r="G25" s="1197">
        <v>171678</v>
      </c>
      <c r="H25" s="1197">
        <v>3609472.96</v>
      </c>
      <c r="I25" s="1197">
        <v>165980</v>
      </c>
      <c r="J25" s="1197">
        <v>3374493.1739999996</v>
      </c>
      <c r="K25" s="1197">
        <v>146312</v>
      </c>
      <c r="L25" s="1197">
        <v>3040289.682</v>
      </c>
      <c r="M25" s="1197">
        <v>212842</v>
      </c>
      <c r="N25" s="1197">
        <v>4172206.2190000005</v>
      </c>
      <c r="O25" s="1197">
        <v>225337</v>
      </c>
      <c r="P25" s="1197">
        <v>4451181.6090000002</v>
      </c>
      <c r="Q25" s="1197">
        <v>241831</v>
      </c>
      <c r="R25" s="1197">
        <v>4773500.7220000001</v>
      </c>
      <c r="S25" s="1200" t="s">
        <v>1173</v>
      </c>
    </row>
    <row r="26" spans="1:19" ht="31.5" customHeight="1">
      <c r="A26" s="1041">
        <v>14</v>
      </c>
      <c r="B26" s="1199" t="s">
        <v>1174</v>
      </c>
      <c r="C26" s="1197">
        <v>10866</v>
      </c>
      <c r="D26" s="1197">
        <v>414958.41499999992</v>
      </c>
      <c r="E26" s="1197">
        <v>13177</v>
      </c>
      <c r="F26" s="1197">
        <v>538601.71000000008</v>
      </c>
      <c r="G26" s="1197">
        <v>13325</v>
      </c>
      <c r="H26" s="1197">
        <v>487775.36599999998</v>
      </c>
      <c r="I26" s="1197">
        <v>15408</v>
      </c>
      <c r="J26" s="1197">
        <v>663982.56800000009</v>
      </c>
      <c r="K26" s="1197">
        <v>6286</v>
      </c>
      <c r="L26" s="1197">
        <v>215197.50599999999</v>
      </c>
      <c r="M26" s="1197">
        <v>10320</v>
      </c>
      <c r="N26" s="1197">
        <v>384135.03399999999</v>
      </c>
      <c r="O26" s="1197">
        <v>9869</v>
      </c>
      <c r="P26" s="1197">
        <v>325767.33299999998</v>
      </c>
      <c r="Q26" s="1197">
        <v>10717</v>
      </c>
      <c r="R26" s="1197">
        <v>331071.95600000001</v>
      </c>
      <c r="S26" s="1200" t="s">
        <v>1175</v>
      </c>
    </row>
    <row r="27" spans="1:19" ht="31.5">
      <c r="A27" s="1041">
        <v>15</v>
      </c>
      <c r="B27" s="1199" t="s">
        <v>1176</v>
      </c>
      <c r="C27" s="1197">
        <v>320305</v>
      </c>
      <c r="D27" s="1197">
        <v>5485401.6319999993</v>
      </c>
      <c r="E27" s="1197">
        <v>291384</v>
      </c>
      <c r="F27" s="1197">
        <v>4859909.6739999987</v>
      </c>
      <c r="G27" s="1197">
        <v>313921</v>
      </c>
      <c r="H27" s="1197">
        <v>4869007.7819999997</v>
      </c>
      <c r="I27" s="1197">
        <v>349949</v>
      </c>
      <c r="J27" s="1197">
        <v>5439008.8420000002</v>
      </c>
      <c r="K27" s="1197">
        <v>231917</v>
      </c>
      <c r="L27" s="1197">
        <v>3870797.959999999</v>
      </c>
      <c r="M27" s="1197">
        <v>362918</v>
      </c>
      <c r="N27" s="1197">
        <v>5344700.0079999994</v>
      </c>
      <c r="O27" s="1197">
        <v>381771</v>
      </c>
      <c r="P27" s="1197">
        <v>5722716.1709999982</v>
      </c>
      <c r="Q27" s="1197">
        <v>402137</v>
      </c>
      <c r="R27" s="1197">
        <v>5536667.1769999992</v>
      </c>
      <c r="S27" s="1200" t="s">
        <v>1177</v>
      </c>
    </row>
    <row r="28" spans="1:19" ht="31.5" customHeight="1">
      <c r="A28" s="1041">
        <v>16</v>
      </c>
      <c r="B28" s="1199" t="s">
        <v>1178</v>
      </c>
      <c r="C28" s="1197">
        <v>6662</v>
      </c>
      <c r="D28" s="1197">
        <v>742630.99200000009</v>
      </c>
      <c r="E28" s="1197">
        <v>5536</v>
      </c>
      <c r="F28" s="1197">
        <v>672615.57499999995</v>
      </c>
      <c r="G28" s="1197">
        <v>7184</v>
      </c>
      <c r="H28" s="1197">
        <v>977606.30799999996</v>
      </c>
      <c r="I28" s="1197">
        <v>8914</v>
      </c>
      <c r="J28" s="1197">
        <v>1251564.6640000001</v>
      </c>
      <c r="K28" s="1197">
        <v>6653</v>
      </c>
      <c r="L28" s="1197">
        <v>838422.2</v>
      </c>
      <c r="M28" s="1197">
        <v>6666</v>
      </c>
      <c r="N28" s="1197">
        <v>822862.49</v>
      </c>
      <c r="O28" s="1197">
        <v>6713</v>
      </c>
      <c r="P28" s="1197">
        <v>609192.11499999999</v>
      </c>
      <c r="Q28" s="1197">
        <v>7497</v>
      </c>
      <c r="R28" s="1197">
        <v>690922.32799999998</v>
      </c>
      <c r="S28" s="1201" t="s">
        <v>1179</v>
      </c>
    </row>
    <row r="29" spans="1:19" ht="31.5" customHeight="1">
      <c r="A29" s="1041">
        <v>17</v>
      </c>
      <c r="B29" s="1199" t="s">
        <v>1180</v>
      </c>
      <c r="C29" s="1197">
        <v>139952</v>
      </c>
      <c r="D29" s="1197">
        <v>1956000.8530000001</v>
      </c>
      <c r="E29" s="1197">
        <v>85436</v>
      </c>
      <c r="F29" s="1197">
        <v>1477905.7420000001</v>
      </c>
      <c r="G29" s="1197">
        <v>177038</v>
      </c>
      <c r="H29" s="1197">
        <v>2129179.798</v>
      </c>
      <c r="I29" s="1197">
        <v>147308</v>
      </c>
      <c r="J29" s="1197">
        <v>1823231.2200000002</v>
      </c>
      <c r="K29" s="1197">
        <v>185219</v>
      </c>
      <c r="L29" s="1197">
        <v>2110475.63</v>
      </c>
      <c r="M29" s="1197">
        <v>131678</v>
      </c>
      <c r="N29" s="1197">
        <v>1596718.054</v>
      </c>
      <c r="O29" s="1197">
        <v>110630</v>
      </c>
      <c r="P29" s="1197">
        <v>1417906.4870000002</v>
      </c>
      <c r="Q29" s="1197">
        <v>147007</v>
      </c>
      <c r="R29" s="1197">
        <v>1707122.2239999999</v>
      </c>
      <c r="S29" s="1200" t="s">
        <v>1181</v>
      </c>
    </row>
    <row r="30" spans="1:19" ht="46.5" customHeight="1">
      <c r="A30" s="1041">
        <v>18</v>
      </c>
      <c r="B30" s="1199" t="s">
        <v>1182</v>
      </c>
      <c r="C30" s="1197">
        <v>70684</v>
      </c>
      <c r="D30" s="1197">
        <v>2500475.014</v>
      </c>
      <c r="E30" s="1197">
        <v>45609</v>
      </c>
      <c r="F30" s="1197">
        <v>1917462.5480000002</v>
      </c>
      <c r="G30" s="1197">
        <v>50139</v>
      </c>
      <c r="H30" s="1197">
        <v>1833865.233</v>
      </c>
      <c r="I30" s="1197">
        <v>47275</v>
      </c>
      <c r="J30" s="1197">
        <v>1767691.19</v>
      </c>
      <c r="K30" s="1197">
        <v>49829</v>
      </c>
      <c r="L30" s="1197">
        <v>1641878.0090000001</v>
      </c>
      <c r="M30" s="1197">
        <v>49804</v>
      </c>
      <c r="N30" s="1197">
        <v>1776639.2150000003</v>
      </c>
      <c r="O30" s="1197">
        <v>43615</v>
      </c>
      <c r="P30" s="1197">
        <v>1572850.007</v>
      </c>
      <c r="Q30" s="1197">
        <v>49336</v>
      </c>
      <c r="R30" s="1197">
        <v>1743144.0790000001</v>
      </c>
      <c r="S30" s="1200" t="s">
        <v>1183</v>
      </c>
    </row>
    <row r="31" spans="1:19" ht="31.5" customHeight="1">
      <c r="A31" s="1041">
        <v>19</v>
      </c>
      <c r="B31" s="1199" t="s">
        <v>1184</v>
      </c>
      <c r="C31" s="1197">
        <v>30584</v>
      </c>
      <c r="D31" s="1197">
        <v>340218.51199999999</v>
      </c>
      <c r="E31" s="1197">
        <v>23786</v>
      </c>
      <c r="F31" s="1197">
        <v>246474.61199999999</v>
      </c>
      <c r="G31" s="1197">
        <v>22765</v>
      </c>
      <c r="H31" s="1197">
        <v>236498.73300000001</v>
      </c>
      <c r="I31" s="1197">
        <v>23065</v>
      </c>
      <c r="J31" s="1197">
        <v>242194.31400000001</v>
      </c>
      <c r="K31" s="1197">
        <v>14707</v>
      </c>
      <c r="L31" s="1197">
        <v>179371.81800000003</v>
      </c>
      <c r="M31" s="1197">
        <v>25293</v>
      </c>
      <c r="N31" s="1197">
        <v>289403.88099999999</v>
      </c>
      <c r="O31" s="1197">
        <v>52196</v>
      </c>
      <c r="P31" s="1197">
        <v>608172.34000000008</v>
      </c>
      <c r="Q31" s="1197">
        <v>38029</v>
      </c>
      <c r="R31" s="1197">
        <v>443081.43299999996</v>
      </c>
      <c r="S31" s="1200" t="s">
        <v>1185</v>
      </c>
    </row>
    <row r="32" spans="1:19" ht="31.5" customHeight="1">
      <c r="A32" s="1041">
        <v>20</v>
      </c>
      <c r="B32" s="1199" t="s">
        <v>1186</v>
      </c>
      <c r="C32" s="1197">
        <v>529252</v>
      </c>
      <c r="D32" s="1197">
        <v>27792131.829000913</v>
      </c>
      <c r="E32" s="1197">
        <v>481552</v>
      </c>
      <c r="F32" s="1197">
        <v>23045569.446000442</v>
      </c>
      <c r="G32" s="1197">
        <v>506815</v>
      </c>
      <c r="H32" s="1197">
        <v>23896042.353000037</v>
      </c>
      <c r="I32" s="1197">
        <v>507364</v>
      </c>
      <c r="J32" s="1197">
        <v>23306207.040000189</v>
      </c>
      <c r="K32" s="1197">
        <v>480731</v>
      </c>
      <c r="L32" s="1197">
        <v>20843496.241000038</v>
      </c>
      <c r="M32" s="1197">
        <v>454910</v>
      </c>
      <c r="N32" s="1197">
        <v>22109788.965000004</v>
      </c>
      <c r="O32" s="1197">
        <v>460655</v>
      </c>
      <c r="P32" s="1197">
        <v>20658791.424000166</v>
      </c>
      <c r="Q32" s="1197">
        <v>481105</v>
      </c>
      <c r="R32" s="1197">
        <v>20515028.307999671</v>
      </c>
      <c r="S32" s="1200" t="s">
        <v>1187</v>
      </c>
    </row>
    <row r="33" spans="1:19" s="1204" customFormat="1" ht="31.5" customHeight="1">
      <c r="A33" s="1065"/>
      <c r="B33" s="1202" t="s">
        <v>363</v>
      </c>
      <c r="C33" s="1094">
        <v>8285343</v>
      </c>
      <c r="D33" s="1094">
        <v>132937463.99300089</v>
      </c>
      <c r="E33" s="1094">
        <v>7052938</v>
      </c>
      <c r="F33" s="1094">
        <v>115959171.19100043</v>
      </c>
      <c r="G33" s="1094">
        <v>8164038</v>
      </c>
      <c r="H33" s="1094">
        <v>124228307.18600002</v>
      </c>
      <c r="I33" s="1094">
        <v>8129467</v>
      </c>
      <c r="J33" s="1094">
        <v>121903313.78200018</v>
      </c>
      <c r="K33" s="1094">
        <v>6690924</v>
      </c>
      <c r="L33" s="1094">
        <v>105391509.05000004</v>
      </c>
      <c r="M33" s="1094">
        <v>7611981</v>
      </c>
      <c r="N33" s="1094">
        <v>114562511.27599999</v>
      </c>
      <c r="O33" s="1094">
        <v>7943569</v>
      </c>
      <c r="P33" s="1094">
        <v>115058418.36200017</v>
      </c>
      <c r="Q33" s="1094">
        <v>8458997</v>
      </c>
      <c r="R33" s="1094">
        <v>116926048.60999967</v>
      </c>
      <c r="S33" s="1203" t="s">
        <v>352</v>
      </c>
    </row>
    <row r="34" spans="1:19" ht="27.75" customHeight="1">
      <c r="A34" s="1205" t="s">
        <v>1188</v>
      </c>
      <c r="B34" s="1206"/>
      <c r="C34" s="1207"/>
      <c r="D34" s="1207"/>
      <c r="E34" s="1207"/>
      <c r="F34" s="1207"/>
      <c r="G34" s="1207"/>
      <c r="H34" s="1207"/>
      <c r="I34" s="1207"/>
      <c r="J34" s="1207"/>
      <c r="K34" s="1207"/>
      <c r="L34" s="1207"/>
      <c r="M34" s="1207"/>
      <c r="N34" s="1207"/>
      <c r="O34" s="1207"/>
      <c r="P34" s="1207"/>
      <c r="Q34" s="1207"/>
      <c r="R34" s="1207"/>
      <c r="S34" s="1208" t="s">
        <v>1189</v>
      </c>
    </row>
    <row r="35" spans="1:19" ht="18">
      <c r="A35" s="1205" t="s">
        <v>1190</v>
      </c>
      <c r="B35" s="1206"/>
      <c r="C35" s="1207"/>
      <c r="D35" s="1207"/>
      <c r="E35" s="1207"/>
      <c r="F35" s="1207"/>
      <c r="G35" s="1207"/>
      <c r="H35" s="1207"/>
      <c r="I35" s="1207"/>
      <c r="J35" s="1207"/>
      <c r="K35" s="1207"/>
      <c r="L35" s="1207"/>
      <c r="M35" s="1207"/>
      <c r="N35" s="1207"/>
      <c r="O35" s="1207"/>
      <c r="P35" s="1207"/>
      <c r="Q35" s="1207"/>
      <c r="R35" s="1207"/>
      <c r="S35" s="1208" t="s">
        <v>1191</v>
      </c>
    </row>
    <row r="36" spans="1:19" ht="18">
      <c r="A36" s="1205"/>
      <c r="B36" s="1206"/>
      <c r="C36" s="1207"/>
      <c r="D36" s="1207"/>
      <c r="E36" s="1207"/>
      <c r="F36" s="1207"/>
      <c r="G36" s="1207"/>
      <c r="H36" s="1207"/>
      <c r="I36" s="1207"/>
      <c r="J36" s="1207"/>
      <c r="K36" s="1207"/>
      <c r="L36" s="1207"/>
      <c r="M36" s="1207"/>
      <c r="N36" s="1207"/>
      <c r="O36" s="1207"/>
      <c r="P36" s="1207"/>
      <c r="Q36" s="1207"/>
      <c r="R36" s="1207"/>
      <c r="S36" s="1208"/>
    </row>
    <row r="37" spans="1:19">
      <c r="A37" s="1209" t="s">
        <v>1194</v>
      </c>
      <c r="B37" s="1209"/>
      <c r="C37" s="1209"/>
      <c r="D37" s="1209"/>
      <c r="E37" s="1209"/>
      <c r="F37" s="1209"/>
      <c r="G37" s="1209"/>
      <c r="H37" s="1209"/>
      <c r="I37" s="1209"/>
      <c r="J37" s="1209"/>
      <c r="K37" s="1209"/>
      <c r="L37" s="1209"/>
      <c r="M37" s="1209"/>
      <c r="N37" s="1209"/>
      <c r="O37" s="1209"/>
      <c r="P37" s="1209"/>
      <c r="Q37" s="1209"/>
      <c r="R37" s="1209"/>
      <c r="S37" s="1209"/>
    </row>
    <row r="39" spans="1:19">
      <c r="C39" s="1211"/>
      <c r="D39" s="1211"/>
      <c r="E39" s="1211"/>
      <c r="F39" s="1211"/>
      <c r="G39" s="1211"/>
      <c r="H39" s="1211"/>
      <c r="I39" s="1211"/>
      <c r="J39" s="1211"/>
      <c r="K39" s="1211"/>
      <c r="L39" s="1211"/>
      <c r="M39" s="1211"/>
      <c r="N39" s="1211"/>
      <c r="O39" s="1211"/>
      <c r="P39" s="1211"/>
      <c r="Q39" s="1211"/>
      <c r="R39" s="1211"/>
    </row>
    <row r="41" spans="1:19">
      <c r="C41" s="1212"/>
      <c r="D41" s="1212"/>
      <c r="E41" s="1212"/>
      <c r="F41" s="1212"/>
      <c r="G41" s="1212"/>
      <c r="H41" s="1212"/>
      <c r="I41" s="1212"/>
      <c r="J41" s="1212"/>
      <c r="K41" s="1212"/>
      <c r="L41" s="1212"/>
      <c r="M41" s="1212"/>
      <c r="N41" s="1212"/>
      <c r="O41" s="1212"/>
      <c r="P41" s="1212"/>
      <c r="Q41" s="1212"/>
      <c r="R41" s="1212"/>
      <c r="S41" s="1212"/>
    </row>
  </sheetData>
  <mergeCells count="11">
    <mergeCell ref="A9:A12"/>
    <mergeCell ref="B9:B12"/>
    <mergeCell ref="S9:S12"/>
    <mergeCell ref="C10:D10"/>
    <mergeCell ref="E10:F10"/>
    <mergeCell ref="G10:H10"/>
    <mergeCell ref="I10:J10"/>
    <mergeCell ref="K10:L10"/>
    <mergeCell ref="M10:N10"/>
    <mergeCell ref="O10:P10"/>
    <mergeCell ref="Q10:R10"/>
  </mergeCells>
  <printOptions horizontalCentered="1"/>
  <pageMargins left="0.25" right="0.25" top="0.75" bottom="0.75" header="0.3" footer="0.3"/>
  <pageSetup paperSize="9" scale="42" orientation="landscape"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7">
    <pageSetUpPr fitToPage="1"/>
  </sheetPr>
  <dimension ref="A1:S41"/>
  <sheetViews>
    <sheetView topLeftCell="D23" zoomScale="70" zoomScaleNormal="70" workbookViewId="0">
      <selection sqref="A1:XFD1048576"/>
    </sheetView>
  </sheetViews>
  <sheetFormatPr defaultColWidth="18.28515625" defaultRowHeight="15"/>
  <cols>
    <col min="1" max="1" width="6.140625" style="1210" customWidth="1"/>
    <col min="2" max="2" width="45.85546875" style="1190" customWidth="1"/>
    <col min="3" max="3" width="15" style="1190" bestFit="1" customWidth="1"/>
    <col min="4" max="4" width="14.85546875" style="1190" customWidth="1"/>
    <col min="5" max="5" width="15" style="1190" bestFit="1" customWidth="1"/>
    <col min="6" max="6" width="14.85546875" style="1190" customWidth="1"/>
    <col min="7" max="7" width="15" style="1190" bestFit="1" customWidth="1"/>
    <col min="8" max="8" width="14.85546875" style="1190" customWidth="1"/>
    <col min="9" max="9" width="15" style="1190" bestFit="1" customWidth="1"/>
    <col min="10" max="10" width="14.85546875" style="1190" customWidth="1"/>
    <col min="11" max="11" width="15" style="1190" bestFit="1" customWidth="1"/>
    <col min="12" max="12" width="14.85546875" style="1190" customWidth="1"/>
    <col min="13" max="13" width="15" style="1190" bestFit="1" customWidth="1"/>
    <col min="14" max="14" width="14.85546875" style="1190" customWidth="1"/>
    <col min="15" max="15" width="15" style="1190" bestFit="1" customWidth="1"/>
    <col min="16" max="16" width="14.85546875" style="1190" customWidth="1"/>
    <col min="17" max="17" width="15" style="1190" bestFit="1" customWidth="1"/>
    <col min="18" max="18" width="14.85546875" style="1190" customWidth="1"/>
    <col min="19" max="19" width="46.7109375" style="1190" customWidth="1"/>
    <col min="20" max="16384" width="18.28515625" style="1190"/>
  </cols>
  <sheetData>
    <row r="1" spans="1:19" ht="18" customHeight="1">
      <c r="A1" s="1071" t="s">
        <v>1712</v>
      </c>
      <c r="B1" s="1070"/>
      <c r="C1" s="1070"/>
      <c r="D1" s="1070"/>
      <c r="E1" s="1070"/>
      <c r="F1" s="1070"/>
      <c r="G1" s="1070"/>
      <c r="H1" s="1070"/>
      <c r="I1" s="1070"/>
      <c r="J1" s="1070"/>
      <c r="K1" s="1070"/>
      <c r="L1" s="1070"/>
      <c r="M1" s="1070"/>
      <c r="N1" s="1070"/>
      <c r="O1" s="1070"/>
      <c r="P1" s="1070"/>
      <c r="Q1" s="1070"/>
      <c r="R1" s="1070"/>
      <c r="S1" s="1070"/>
    </row>
    <row r="2" spans="1:19" ht="18" customHeight="1">
      <c r="A2" s="1071" t="s">
        <v>1481</v>
      </c>
      <c r="B2" s="1191"/>
      <c r="C2" s="1191"/>
      <c r="D2" s="1191"/>
      <c r="E2" s="1191"/>
      <c r="F2" s="1191"/>
      <c r="G2" s="1191"/>
      <c r="H2" s="1191"/>
      <c r="I2" s="1191"/>
      <c r="J2" s="1191"/>
      <c r="K2" s="1191"/>
      <c r="L2" s="1191"/>
      <c r="M2" s="1191"/>
      <c r="N2" s="1191"/>
      <c r="O2" s="1191"/>
      <c r="P2" s="1191"/>
      <c r="Q2" s="1191"/>
      <c r="R2" s="1191"/>
      <c r="S2" s="1191"/>
    </row>
    <row r="3" spans="1:19" ht="18">
      <c r="A3" s="1071" t="s">
        <v>1480</v>
      </c>
      <c r="B3" s="1070"/>
      <c r="C3" s="1070"/>
      <c r="D3" s="1070"/>
      <c r="E3" s="1070"/>
      <c r="F3" s="1070"/>
      <c r="G3" s="1070"/>
      <c r="H3" s="1070"/>
      <c r="I3" s="1070"/>
      <c r="J3" s="1070"/>
      <c r="K3" s="1070"/>
      <c r="L3" s="1070"/>
      <c r="M3" s="1070"/>
      <c r="N3" s="1070"/>
      <c r="O3" s="1070"/>
      <c r="P3" s="1070"/>
      <c r="Q3" s="1070"/>
      <c r="R3" s="1070"/>
      <c r="S3" s="1070"/>
    </row>
    <row r="4" spans="1:19" ht="4.5" customHeight="1">
      <c r="A4" s="1070"/>
      <c r="B4" s="1070"/>
      <c r="C4" s="1192"/>
      <c r="D4" s="1192"/>
      <c r="E4" s="1192"/>
      <c r="F4" s="1192"/>
      <c r="G4" s="1192"/>
      <c r="H4" s="1192"/>
      <c r="I4" s="1192"/>
      <c r="J4" s="1192"/>
      <c r="K4" s="1192"/>
      <c r="L4" s="1192"/>
      <c r="M4" s="1192"/>
      <c r="N4" s="1192"/>
      <c r="O4" s="1192"/>
      <c r="P4" s="1192"/>
      <c r="Q4" s="1192"/>
      <c r="R4" s="1192"/>
      <c r="S4" s="1070"/>
    </row>
    <row r="5" spans="1:19" ht="15.75" hidden="1" customHeight="1">
      <c r="A5" s="1070"/>
      <c r="B5" s="1070"/>
      <c r="C5" s="1192"/>
      <c r="D5" s="1192"/>
      <c r="E5" s="1192"/>
      <c r="F5" s="1192"/>
      <c r="G5" s="1192"/>
      <c r="H5" s="1192"/>
      <c r="I5" s="1192"/>
      <c r="J5" s="1192"/>
      <c r="K5" s="1192"/>
      <c r="L5" s="1192"/>
      <c r="M5" s="1192"/>
      <c r="N5" s="1192"/>
      <c r="O5" s="1192"/>
      <c r="P5" s="1192"/>
      <c r="Q5" s="1192"/>
      <c r="R5" s="1192"/>
      <c r="S5" s="1070"/>
    </row>
    <row r="6" spans="1:19" ht="15.75" hidden="1" customHeight="1">
      <c r="A6" s="1070"/>
      <c r="B6" s="1070"/>
      <c r="C6" s="1192"/>
      <c r="D6" s="1192"/>
      <c r="E6" s="1192"/>
      <c r="F6" s="1192"/>
      <c r="G6" s="1192"/>
      <c r="H6" s="1192"/>
      <c r="I6" s="1192"/>
      <c r="J6" s="1192"/>
      <c r="K6" s="1192"/>
      <c r="L6" s="1192"/>
      <c r="M6" s="1192"/>
      <c r="N6" s="1192"/>
      <c r="O6" s="1192"/>
      <c r="P6" s="1192"/>
      <c r="Q6" s="1192"/>
      <c r="R6" s="1192"/>
      <c r="S6" s="1070"/>
    </row>
    <row r="7" spans="1:19" ht="15.75" hidden="1" customHeight="1">
      <c r="A7" s="1070"/>
      <c r="B7" s="1070"/>
      <c r="C7" s="1192"/>
      <c r="D7" s="1192"/>
      <c r="E7" s="1192"/>
      <c r="F7" s="1192"/>
      <c r="G7" s="1192"/>
      <c r="H7" s="1192"/>
      <c r="I7" s="1192"/>
      <c r="J7" s="1192"/>
      <c r="K7" s="1192"/>
      <c r="L7" s="1192"/>
      <c r="M7" s="1192"/>
      <c r="N7" s="1192"/>
      <c r="O7" s="1192"/>
      <c r="P7" s="1192"/>
      <c r="Q7" s="1192"/>
      <c r="R7" s="1192"/>
      <c r="S7" s="1070"/>
    </row>
    <row r="8" spans="1:19">
      <c r="A8" s="927" t="s">
        <v>1141</v>
      </c>
      <c r="D8" s="927"/>
      <c r="F8" s="927"/>
      <c r="H8" s="927"/>
      <c r="J8" s="927"/>
      <c r="L8" s="927"/>
      <c r="N8" s="927"/>
      <c r="P8" s="927"/>
      <c r="R8" s="927"/>
      <c r="S8" s="927" t="s">
        <v>1142</v>
      </c>
    </row>
    <row r="9" spans="1:19" s="1194" customFormat="1" ht="20.25" customHeight="1">
      <c r="A9" s="2066"/>
      <c r="B9" s="2066" t="s">
        <v>1143</v>
      </c>
      <c r="C9" s="1193">
        <v>2022</v>
      </c>
      <c r="D9" s="1193"/>
      <c r="E9" s="1193"/>
      <c r="F9" s="1193"/>
      <c r="G9" s="1193"/>
      <c r="H9" s="1193"/>
      <c r="I9" s="1193"/>
      <c r="J9" s="1193"/>
      <c r="K9" s="1193"/>
      <c r="L9" s="1193"/>
      <c r="M9" s="1193"/>
      <c r="N9" s="1193"/>
      <c r="O9" s="1193"/>
      <c r="P9" s="1193"/>
      <c r="Q9" s="1193"/>
      <c r="R9" s="1193"/>
      <c r="S9" s="2066" t="s">
        <v>1144</v>
      </c>
    </row>
    <row r="10" spans="1:19" s="1194" customFormat="1" ht="20.25" customHeight="1">
      <c r="A10" s="2068"/>
      <c r="B10" s="2068"/>
      <c r="C10" s="2089" t="s">
        <v>1604</v>
      </c>
      <c r="D10" s="2090"/>
      <c r="E10" s="2089" t="s">
        <v>1637</v>
      </c>
      <c r="F10" s="2090"/>
      <c r="G10" s="2089" t="s">
        <v>385</v>
      </c>
      <c r="H10" s="2090"/>
      <c r="I10" s="2089" t="s">
        <v>1649</v>
      </c>
      <c r="J10" s="2090"/>
      <c r="K10" s="2089" t="s">
        <v>1656</v>
      </c>
      <c r="L10" s="2090"/>
      <c r="M10" s="2089" t="s">
        <v>1675</v>
      </c>
      <c r="N10" s="2090"/>
      <c r="O10" s="2089" t="s">
        <v>1689</v>
      </c>
      <c r="P10" s="2090"/>
      <c r="Q10" s="2089" t="s">
        <v>1694</v>
      </c>
      <c r="R10" s="2090"/>
      <c r="S10" s="2068"/>
    </row>
    <row r="11" spans="1:19" s="1194" customFormat="1" ht="15.75">
      <c r="A11" s="2068"/>
      <c r="B11" s="2068"/>
      <c r="C11" s="1034" t="s">
        <v>1133</v>
      </c>
      <c r="D11" s="1034" t="s">
        <v>1145</v>
      </c>
      <c r="E11" s="1034" t="s">
        <v>1133</v>
      </c>
      <c r="F11" s="1034" t="s">
        <v>1145</v>
      </c>
      <c r="G11" s="1034" t="s">
        <v>1133</v>
      </c>
      <c r="H11" s="1034" t="s">
        <v>1145</v>
      </c>
      <c r="I11" s="1034" t="s">
        <v>1133</v>
      </c>
      <c r="J11" s="1034" t="s">
        <v>1145</v>
      </c>
      <c r="K11" s="1034" t="s">
        <v>1133</v>
      </c>
      <c r="L11" s="1034" t="s">
        <v>1145</v>
      </c>
      <c r="M11" s="1034" t="s">
        <v>1133</v>
      </c>
      <c r="N11" s="1034" t="s">
        <v>1145</v>
      </c>
      <c r="O11" s="1034" t="s">
        <v>1133</v>
      </c>
      <c r="P11" s="1034" t="s">
        <v>1145</v>
      </c>
      <c r="Q11" s="1034" t="s">
        <v>1133</v>
      </c>
      <c r="R11" s="1034" t="s">
        <v>1145</v>
      </c>
      <c r="S11" s="2068"/>
    </row>
    <row r="12" spans="1:19" s="1195" customFormat="1" ht="15.75">
      <c r="A12" s="2067"/>
      <c r="B12" s="2067"/>
      <c r="C12" s="1068" t="s">
        <v>1146</v>
      </c>
      <c r="D12" s="1068" t="s">
        <v>1147</v>
      </c>
      <c r="E12" s="1068" t="s">
        <v>1146</v>
      </c>
      <c r="F12" s="1068" t="s">
        <v>1147</v>
      </c>
      <c r="G12" s="1068" t="s">
        <v>1146</v>
      </c>
      <c r="H12" s="1068" t="s">
        <v>1147</v>
      </c>
      <c r="I12" s="1068" t="s">
        <v>1146</v>
      </c>
      <c r="J12" s="1068" t="s">
        <v>1147</v>
      </c>
      <c r="K12" s="1068" t="s">
        <v>1146</v>
      </c>
      <c r="L12" s="1068" t="s">
        <v>1147</v>
      </c>
      <c r="M12" s="1068" t="s">
        <v>1146</v>
      </c>
      <c r="N12" s="1068" t="s">
        <v>1147</v>
      </c>
      <c r="O12" s="1068" t="s">
        <v>1146</v>
      </c>
      <c r="P12" s="1068" t="s">
        <v>1147</v>
      </c>
      <c r="Q12" s="1068" t="s">
        <v>1146</v>
      </c>
      <c r="R12" s="1068" t="s">
        <v>1147</v>
      </c>
      <c r="S12" s="2067"/>
    </row>
    <row r="13" spans="1:19" ht="31.5" customHeight="1">
      <c r="A13" s="1041">
        <v>1</v>
      </c>
      <c r="B13" s="1196" t="s">
        <v>1148</v>
      </c>
      <c r="C13" s="1197">
        <v>197</v>
      </c>
      <c r="D13" s="1197">
        <v>69729.073000000004</v>
      </c>
      <c r="E13" s="1197">
        <v>112</v>
      </c>
      <c r="F13" s="1197">
        <v>55474.012999999999</v>
      </c>
      <c r="G13" s="1197">
        <v>192</v>
      </c>
      <c r="H13" s="1197">
        <v>57265.887000000002</v>
      </c>
      <c r="I13" s="1197">
        <v>226</v>
      </c>
      <c r="J13" s="1197">
        <v>52557.13</v>
      </c>
      <c r="K13" s="1197">
        <v>100</v>
      </c>
      <c r="L13" s="1197">
        <v>32357.71</v>
      </c>
      <c r="M13" s="1197">
        <v>222</v>
      </c>
      <c r="N13" s="1197">
        <v>80289.06</v>
      </c>
      <c r="O13" s="1197">
        <v>527</v>
      </c>
      <c r="P13" s="1197">
        <v>174680.905</v>
      </c>
      <c r="Q13" s="1197">
        <v>280</v>
      </c>
      <c r="R13" s="1197">
        <v>68855.945999999996</v>
      </c>
      <c r="S13" s="1198" t="s">
        <v>1149</v>
      </c>
    </row>
    <row r="14" spans="1:19" ht="43.5" customHeight="1">
      <c r="A14" s="1041">
        <v>2</v>
      </c>
      <c r="B14" s="1199" t="s">
        <v>1150</v>
      </c>
      <c r="C14" s="1197">
        <v>121592</v>
      </c>
      <c r="D14" s="1197">
        <v>5023844.2340000002</v>
      </c>
      <c r="E14" s="1197">
        <v>22411</v>
      </c>
      <c r="F14" s="1197">
        <v>951166.51399999997</v>
      </c>
      <c r="G14" s="1197">
        <v>146415</v>
      </c>
      <c r="H14" s="1197">
        <v>6432669.7068499997</v>
      </c>
      <c r="I14" s="1197">
        <v>109706</v>
      </c>
      <c r="J14" s="1197">
        <v>4651147.3177900007</v>
      </c>
      <c r="K14" s="1197">
        <v>88543</v>
      </c>
      <c r="L14" s="1197">
        <v>4542621.3030000003</v>
      </c>
      <c r="M14" s="1197">
        <v>115117</v>
      </c>
      <c r="N14" s="1197">
        <v>5363501.835</v>
      </c>
      <c r="O14" s="1197">
        <v>101194</v>
      </c>
      <c r="P14" s="1197">
        <v>4446285.87</v>
      </c>
      <c r="Q14" s="1197">
        <v>106762</v>
      </c>
      <c r="R14" s="1197">
        <v>4573558.4739999995</v>
      </c>
      <c r="S14" s="1200" t="s">
        <v>1151</v>
      </c>
    </row>
    <row r="15" spans="1:19" ht="31.5" customHeight="1">
      <c r="A15" s="1041">
        <v>3</v>
      </c>
      <c r="B15" s="1199" t="s">
        <v>1152</v>
      </c>
      <c r="C15" s="1197">
        <v>284316</v>
      </c>
      <c r="D15" s="1197">
        <v>4248850.6140000001</v>
      </c>
      <c r="E15" s="1197">
        <v>128894</v>
      </c>
      <c r="F15" s="1197">
        <v>1449520.6240000001</v>
      </c>
      <c r="G15" s="1197">
        <v>391664</v>
      </c>
      <c r="H15" s="1197">
        <v>5738519.9330000002</v>
      </c>
      <c r="I15" s="1197">
        <v>374512</v>
      </c>
      <c r="J15" s="1197">
        <v>5580395.0079999994</v>
      </c>
      <c r="K15" s="1197">
        <v>341567</v>
      </c>
      <c r="L15" s="1197">
        <v>5053952.5829999996</v>
      </c>
      <c r="M15" s="1197">
        <v>438134</v>
      </c>
      <c r="N15" s="1197">
        <v>6207708.165</v>
      </c>
      <c r="O15" s="1197">
        <v>387125</v>
      </c>
      <c r="P15" s="1197">
        <v>5588580.1769999992</v>
      </c>
      <c r="Q15" s="1197">
        <v>414328</v>
      </c>
      <c r="R15" s="1197">
        <v>5830351.7719999999</v>
      </c>
      <c r="S15" s="1200" t="s">
        <v>1153</v>
      </c>
    </row>
    <row r="16" spans="1:19" ht="31.5" customHeight="1">
      <c r="A16" s="1041">
        <v>4</v>
      </c>
      <c r="B16" s="1199" t="s">
        <v>1154</v>
      </c>
      <c r="C16" s="1197">
        <v>30529</v>
      </c>
      <c r="D16" s="1197">
        <v>700269.56400000001</v>
      </c>
      <c r="E16" s="1197">
        <v>13919</v>
      </c>
      <c r="F16" s="1197">
        <v>446410.74899999995</v>
      </c>
      <c r="G16" s="1197">
        <v>27389</v>
      </c>
      <c r="H16" s="1197">
        <v>657996.07900000003</v>
      </c>
      <c r="I16" s="1197">
        <v>25770</v>
      </c>
      <c r="J16" s="1197">
        <v>675169.60899999994</v>
      </c>
      <c r="K16" s="1197">
        <v>24185</v>
      </c>
      <c r="L16" s="1197">
        <v>559329.05099999998</v>
      </c>
      <c r="M16" s="1197">
        <v>26373</v>
      </c>
      <c r="N16" s="1197">
        <v>635350.15899999999</v>
      </c>
      <c r="O16" s="1197">
        <v>25568</v>
      </c>
      <c r="P16" s="1197">
        <v>664153.89500000002</v>
      </c>
      <c r="Q16" s="1197">
        <v>26860</v>
      </c>
      <c r="R16" s="1197">
        <v>655604.96800000011</v>
      </c>
      <c r="S16" s="1200" t="s">
        <v>1155</v>
      </c>
    </row>
    <row r="17" spans="1:19" ht="31.5" customHeight="1">
      <c r="A17" s="1041">
        <v>5</v>
      </c>
      <c r="B17" s="1199" t="s">
        <v>1156</v>
      </c>
      <c r="C17" s="1197">
        <v>83265</v>
      </c>
      <c r="D17" s="1197">
        <v>428709.63199999998</v>
      </c>
      <c r="E17" s="1197">
        <v>74922</v>
      </c>
      <c r="F17" s="1197">
        <v>308981.424</v>
      </c>
      <c r="G17" s="1197">
        <v>137490</v>
      </c>
      <c r="H17" s="1197">
        <v>577981.32799999998</v>
      </c>
      <c r="I17" s="1197">
        <v>140465</v>
      </c>
      <c r="J17" s="1197">
        <v>572824.08100000001</v>
      </c>
      <c r="K17" s="1197">
        <v>41069</v>
      </c>
      <c r="L17" s="1197">
        <v>268383.24900000001</v>
      </c>
      <c r="M17" s="1197">
        <v>152852</v>
      </c>
      <c r="N17" s="1197">
        <v>544448.14100000006</v>
      </c>
      <c r="O17" s="1197">
        <v>150367</v>
      </c>
      <c r="P17" s="1197">
        <v>564174.37800000003</v>
      </c>
      <c r="Q17" s="1197">
        <v>161816</v>
      </c>
      <c r="R17" s="1197">
        <v>584265.60800000001</v>
      </c>
      <c r="S17" s="1200" t="s">
        <v>1157</v>
      </c>
    </row>
    <row r="18" spans="1:19" ht="47.25">
      <c r="A18" s="1041">
        <v>6</v>
      </c>
      <c r="B18" s="1199" t="s">
        <v>1158</v>
      </c>
      <c r="C18" s="1197">
        <v>39970</v>
      </c>
      <c r="D18" s="1197">
        <v>869687.77599999995</v>
      </c>
      <c r="E18" s="1197">
        <v>22752</v>
      </c>
      <c r="F18" s="1197">
        <v>463954.277</v>
      </c>
      <c r="G18" s="1197">
        <v>48768</v>
      </c>
      <c r="H18" s="1197">
        <v>902667.89599999995</v>
      </c>
      <c r="I18" s="1197">
        <v>47474</v>
      </c>
      <c r="J18" s="1197">
        <v>845138.33499999996</v>
      </c>
      <c r="K18" s="1197">
        <v>15891</v>
      </c>
      <c r="L18" s="1197">
        <v>319391.35900000005</v>
      </c>
      <c r="M18" s="1197">
        <v>53682</v>
      </c>
      <c r="N18" s="1197">
        <v>834432.81799999997</v>
      </c>
      <c r="O18" s="1197">
        <v>49947</v>
      </c>
      <c r="P18" s="1197">
        <v>762328.91</v>
      </c>
      <c r="Q18" s="1197">
        <v>43757</v>
      </c>
      <c r="R18" s="1197">
        <v>763406.84000000008</v>
      </c>
      <c r="S18" s="1201" t="s">
        <v>1159</v>
      </c>
    </row>
    <row r="19" spans="1:19" ht="31.5" customHeight="1">
      <c r="A19" s="1041">
        <v>7</v>
      </c>
      <c r="B19" s="1199" t="s">
        <v>1160</v>
      </c>
      <c r="C19" s="1197">
        <v>128534</v>
      </c>
      <c r="D19" s="1197">
        <v>1577286.399</v>
      </c>
      <c r="E19" s="1197">
        <v>70839</v>
      </c>
      <c r="F19" s="1197">
        <v>910431.40699999989</v>
      </c>
      <c r="G19" s="1197">
        <v>165352</v>
      </c>
      <c r="H19" s="1197">
        <v>1803935.142</v>
      </c>
      <c r="I19" s="1197">
        <v>145459</v>
      </c>
      <c r="J19" s="1197">
        <v>1628330.4350000001</v>
      </c>
      <c r="K19" s="1197">
        <v>132819</v>
      </c>
      <c r="L19" s="1197">
        <v>1627741.94</v>
      </c>
      <c r="M19" s="1197">
        <v>162519</v>
      </c>
      <c r="N19" s="1197">
        <v>1799348.3259999999</v>
      </c>
      <c r="O19" s="1197">
        <v>149829</v>
      </c>
      <c r="P19" s="1197">
        <v>1710831.4029999999</v>
      </c>
      <c r="Q19" s="1197">
        <v>170030</v>
      </c>
      <c r="R19" s="1197">
        <v>1888135.8459999999</v>
      </c>
      <c r="S19" s="1200" t="s">
        <v>1161</v>
      </c>
    </row>
    <row r="20" spans="1:19" ht="31.5" customHeight="1">
      <c r="A20" s="1041">
        <v>8</v>
      </c>
      <c r="B20" s="1199" t="s">
        <v>1162</v>
      </c>
      <c r="C20" s="1197">
        <v>5492</v>
      </c>
      <c r="D20" s="1197">
        <v>2375154.1150000002</v>
      </c>
      <c r="E20" s="1197">
        <v>3291</v>
      </c>
      <c r="F20" s="1197">
        <v>1493882.4920000001</v>
      </c>
      <c r="G20" s="1197">
        <v>5826</v>
      </c>
      <c r="H20" s="1197">
        <v>2540619.7319999998</v>
      </c>
      <c r="I20" s="1197">
        <v>4689</v>
      </c>
      <c r="J20" s="1197">
        <v>1779113.6430000002</v>
      </c>
      <c r="K20" s="1197">
        <v>5885</v>
      </c>
      <c r="L20" s="1197">
        <v>2345884.3930000002</v>
      </c>
      <c r="M20" s="1197">
        <v>4494</v>
      </c>
      <c r="N20" s="1197">
        <v>1712053.8289999999</v>
      </c>
      <c r="O20" s="1197">
        <v>4293</v>
      </c>
      <c r="P20" s="1197">
        <v>1859794.5759999999</v>
      </c>
      <c r="Q20" s="1197">
        <v>5181</v>
      </c>
      <c r="R20" s="1197">
        <v>1954817.1839999999</v>
      </c>
      <c r="S20" s="1200" t="s">
        <v>1163</v>
      </c>
    </row>
    <row r="21" spans="1:19" ht="31.5" customHeight="1">
      <c r="A21" s="1041">
        <v>9</v>
      </c>
      <c r="B21" s="1199" t="s">
        <v>1164</v>
      </c>
      <c r="C21" s="1197">
        <v>43027</v>
      </c>
      <c r="D21" s="1197">
        <v>1145169.923</v>
      </c>
      <c r="E21" s="1197">
        <v>20261</v>
      </c>
      <c r="F21" s="1197">
        <v>574965.24799999991</v>
      </c>
      <c r="G21" s="1197">
        <v>49867</v>
      </c>
      <c r="H21" s="1197">
        <v>1275106.9339999999</v>
      </c>
      <c r="I21" s="1197">
        <v>44864</v>
      </c>
      <c r="J21" s="1197">
        <v>1166280.8770000001</v>
      </c>
      <c r="K21" s="1197">
        <v>55409</v>
      </c>
      <c r="L21" s="1197">
        <v>1336572.5970000001</v>
      </c>
      <c r="M21" s="1197">
        <v>59814</v>
      </c>
      <c r="N21" s="1197">
        <v>1366727.128</v>
      </c>
      <c r="O21" s="1197">
        <v>48419</v>
      </c>
      <c r="P21" s="1197">
        <v>1108447.923</v>
      </c>
      <c r="Q21" s="1197">
        <v>53744</v>
      </c>
      <c r="R21" s="1197">
        <v>1187040.4039999999</v>
      </c>
      <c r="S21" s="1200" t="s">
        <v>1165</v>
      </c>
    </row>
    <row r="22" spans="1:19" ht="31.5" customHeight="1">
      <c r="A22" s="1041">
        <v>10</v>
      </c>
      <c r="B22" s="1199" t="s">
        <v>1166</v>
      </c>
      <c r="C22" s="1197">
        <v>52989</v>
      </c>
      <c r="D22" s="1197">
        <v>2367864.5260000001</v>
      </c>
      <c r="E22" s="1197">
        <v>39947</v>
      </c>
      <c r="F22" s="1197">
        <v>1917975.875</v>
      </c>
      <c r="G22" s="1197">
        <v>56656</v>
      </c>
      <c r="H22" s="1197">
        <v>2290562.7009999999</v>
      </c>
      <c r="I22" s="1197">
        <v>56932</v>
      </c>
      <c r="J22" s="1197">
        <v>2211385.105</v>
      </c>
      <c r="K22" s="1197">
        <v>70154</v>
      </c>
      <c r="L22" s="1197">
        <v>2546796.773</v>
      </c>
      <c r="M22" s="1197">
        <v>61936</v>
      </c>
      <c r="N22" s="1197">
        <v>2097975.8160000001</v>
      </c>
      <c r="O22" s="1197">
        <v>45920</v>
      </c>
      <c r="P22" s="1197">
        <v>1739737.571</v>
      </c>
      <c r="Q22" s="1197">
        <v>52842</v>
      </c>
      <c r="R22" s="1197">
        <v>2024716.159</v>
      </c>
      <c r="S22" s="1200" t="s">
        <v>1167</v>
      </c>
    </row>
    <row r="23" spans="1:19" ht="31.5" customHeight="1">
      <c r="A23" s="1041">
        <v>11</v>
      </c>
      <c r="B23" s="1199" t="s">
        <v>1168</v>
      </c>
      <c r="C23" s="1197">
        <v>6105</v>
      </c>
      <c r="D23" s="1197">
        <v>221495.00099999999</v>
      </c>
      <c r="E23" s="1197">
        <v>3511</v>
      </c>
      <c r="F23" s="1197">
        <v>167268.628</v>
      </c>
      <c r="G23" s="1197">
        <v>6896</v>
      </c>
      <c r="H23" s="1197">
        <v>245051.14799999999</v>
      </c>
      <c r="I23" s="1197">
        <v>6315</v>
      </c>
      <c r="J23" s="1197">
        <v>214343.679</v>
      </c>
      <c r="K23" s="1197">
        <v>8064</v>
      </c>
      <c r="L23" s="1197">
        <v>263284.57900000003</v>
      </c>
      <c r="M23" s="1197">
        <v>7948</v>
      </c>
      <c r="N23" s="1197">
        <v>292938.05700000003</v>
      </c>
      <c r="O23" s="1197">
        <v>6908</v>
      </c>
      <c r="P23" s="1197">
        <v>261300.58299999998</v>
      </c>
      <c r="Q23" s="1197">
        <v>8075</v>
      </c>
      <c r="R23" s="1197">
        <v>271393.51100000006</v>
      </c>
      <c r="S23" s="1200" t="s">
        <v>1169</v>
      </c>
    </row>
    <row r="24" spans="1:19" ht="30" customHeight="1">
      <c r="A24" s="1041">
        <v>12</v>
      </c>
      <c r="B24" s="1199" t="s">
        <v>1170</v>
      </c>
      <c r="C24" s="1197">
        <v>91194</v>
      </c>
      <c r="D24" s="1197">
        <v>272532.53700000001</v>
      </c>
      <c r="E24" s="1197">
        <v>58446</v>
      </c>
      <c r="F24" s="1197">
        <v>171636.28400000001</v>
      </c>
      <c r="G24" s="1197">
        <v>115263</v>
      </c>
      <c r="H24" s="1197">
        <v>337251.64300000004</v>
      </c>
      <c r="I24" s="1197">
        <v>110185</v>
      </c>
      <c r="J24" s="1197">
        <v>322569.533</v>
      </c>
      <c r="K24" s="1197">
        <v>45765</v>
      </c>
      <c r="L24" s="1197">
        <v>143775.55600000001</v>
      </c>
      <c r="M24" s="1197">
        <v>115353</v>
      </c>
      <c r="N24" s="1197">
        <v>364912.41100000002</v>
      </c>
      <c r="O24" s="1197">
        <v>114987</v>
      </c>
      <c r="P24" s="1197">
        <v>362700.75099999999</v>
      </c>
      <c r="Q24" s="1197">
        <v>124198</v>
      </c>
      <c r="R24" s="1197">
        <v>370682.19699999999</v>
      </c>
      <c r="S24" s="1200" t="s">
        <v>1171</v>
      </c>
    </row>
    <row r="25" spans="1:19" ht="31.5" customHeight="1">
      <c r="A25" s="1041">
        <v>13</v>
      </c>
      <c r="B25" s="1199" t="s">
        <v>1172</v>
      </c>
      <c r="C25" s="1197">
        <v>5392</v>
      </c>
      <c r="D25" s="1197">
        <v>151716.51300000001</v>
      </c>
      <c r="E25" s="1197">
        <v>3093</v>
      </c>
      <c r="F25" s="1197">
        <v>93161.31</v>
      </c>
      <c r="G25" s="1197">
        <v>6253</v>
      </c>
      <c r="H25" s="1197">
        <v>150838.66899999999</v>
      </c>
      <c r="I25" s="1197">
        <v>5115</v>
      </c>
      <c r="J25" s="1197">
        <v>130765.13900000001</v>
      </c>
      <c r="K25" s="1197">
        <v>6112</v>
      </c>
      <c r="L25" s="1197">
        <v>107594.861</v>
      </c>
      <c r="M25" s="1197">
        <v>6704</v>
      </c>
      <c r="N25" s="1197">
        <v>141317.087</v>
      </c>
      <c r="O25" s="1197">
        <v>6313</v>
      </c>
      <c r="P25" s="1197">
        <v>169727.21600000001</v>
      </c>
      <c r="Q25" s="1197">
        <v>6669</v>
      </c>
      <c r="R25" s="1197">
        <v>235356.913</v>
      </c>
      <c r="S25" s="1200" t="s">
        <v>1173</v>
      </c>
    </row>
    <row r="26" spans="1:19" ht="31.5" customHeight="1">
      <c r="A26" s="1041">
        <v>14</v>
      </c>
      <c r="B26" s="1199" t="s">
        <v>1174</v>
      </c>
      <c r="C26" s="1197">
        <v>1883</v>
      </c>
      <c r="D26" s="1197">
        <v>32828.048999999999</v>
      </c>
      <c r="E26" s="1197">
        <v>766</v>
      </c>
      <c r="F26" s="1197">
        <v>22295.978000000003</v>
      </c>
      <c r="G26" s="1197">
        <v>3131</v>
      </c>
      <c r="H26" s="1197">
        <v>44588.45</v>
      </c>
      <c r="I26" s="1197">
        <v>2513</v>
      </c>
      <c r="J26" s="1197">
        <v>44535.874000000003</v>
      </c>
      <c r="K26" s="1197">
        <v>2623</v>
      </c>
      <c r="L26" s="1197">
        <v>36095.453000000001</v>
      </c>
      <c r="M26" s="1197">
        <v>2722</v>
      </c>
      <c r="N26" s="1197">
        <v>48991.22</v>
      </c>
      <c r="O26" s="1197">
        <v>2476</v>
      </c>
      <c r="P26" s="1197">
        <v>40925.303999999996</v>
      </c>
      <c r="Q26" s="1197">
        <v>3080</v>
      </c>
      <c r="R26" s="1197">
        <v>47939.415999999997</v>
      </c>
      <c r="S26" s="1200" t="s">
        <v>1175</v>
      </c>
    </row>
    <row r="27" spans="1:19" ht="31.5">
      <c r="A27" s="1041">
        <v>15</v>
      </c>
      <c r="B27" s="1199" t="s">
        <v>1176</v>
      </c>
      <c r="C27" s="1197">
        <v>27105</v>
      </c>
      <c r="D27" s="1197">
        <v>588417.745</v>
      </c>
      <c r="E27" s="1197">
        <v>17742</v>
      </c>
      <c r="F27" s="1197">
        <v>398190.05300000001</v>
      </c>
      <c r="G27" s="1197">
        <v>33989</v>
      </c>
      <c r="H27" s="1197">
        <v>604579.91899999999</v>
      </c>
      <c r="I27" s="1197">
        <v>34435</v>
      </c>
      <c r="J27" s="1197">
        <v>583433.75600000005</v>
      </c>
      <c r="K27" s="1197">
        <v>24522</v>
      </c>
      <c r="L27" s="1197">
        <v>471576.30200000003</v>
      </c>
      <c r="M27" s="1197">
        <v>41534</v>
      </c>
      <c r="N27" s="1197">
        <v>806937.80799999996</v>
      </c>
      <c r="O27" s="1197">
        <v>42413</v>
      </c>
      <c r="P27" s="1197">
        <v>663959.26899999997</v>
      </c>
      <c r="Q27" s="1197">
        <v>46222</v>
      </c>
      <c r="R27" s="1197">
        <v>722052.55500000005</v>
      </c>
      <c r="S27" s="1200" t="s">
        <v>1177</v>
      </c>
    </row>
    <row r="28" spans="1:19" ht="31.5" customHeight="1">
      <c r="A28" s="1041">
        <v>16</v>
      </c>
      <c r="B28" s="1199" t="s">
        <v>1178</v>
      </c>
      <c r="C28" s="1197">
        <v>2660</v>
      </c>
      <c r="D28" s="1197">
        <v>127245.13800000001</v>
      </c>
      <c r="E28" s="1197">
        <v>938</v>
      </c>
      <c r="F28" s="1197">
        <v>54762.1</v>
      </c>
      <c r="G28" s="1197">
        <v>4142</v>
      </c>
      <c r="H28" s="1197">
        <v>187097.277</v>
      </c>
      <c r="I28" s="1197">
        <v>3344</v>
      </c>
      <c r="J28" s="1197">
        <v>266928.56599999999</v>
      </c>
      <c r="K28" s="1197">
        <v>2337</v>
      </c>
      <c r="L28" s="1197">
        <v>219485.98699999999</v>
      </c>
      <c r="M28" s="1197">
        <v>3521</v>
      </c>
      <c r="N28" s="1197">
        <v>252719.57699999999</v>
      </c>
      <c r="O28" s="1197">
        <v>3357</v>
      </c>
      <c r="P28" s="1197">
        <v>203549.02300000002</v>
      </c>
      <c r="Q28" s="1197">
        <v>3852</v>
      </c>
      <c r="R28" s="1197">
        <v>208578.91100000002</v>
      </c>
      <c r="S28" s="1201" t="s">
        <v>1179</v>
      </c>
    </row>
    <row r="29" spans="1:19" ht="31.5" customHeight="1">
      <c r="A29" s="1041">
        <v>17</v>
      </c>
      <c r="B29" s="1199" t="s">
        <v>1180</v>
      </c>
      <c r="C29" s="1197">
        <v>24768</v>
      </c>
      <c r="D29" s="1197">
        <v>443647.39399999997</v>
      </c>
      <c r="E29" s="1197">
        <v>6973</v>
      </c>
      <c r="F29" s="1197">
        <v>169577.41</v>
      </c>
      <c r="G29" s="1197">
        <v>35969</v>
      </c>
      <c r="H29" s="1197">
        <v>473581.272</v>
      </c>
      <c r="I29" s="1197">
        <v>28645</v>
      </c>
      <c r="J29" s="1197">
        <v>439982.47000000003</v>
      </c>
      <c r="K29" s="1197">
        <v>40451</v>
      </c>
      <c r="L29" s="1197">
        <v>618848.16899999999</v>
      </c>
      <c r="M29" s="1197">
        <v>38006</v>
      </c>
      <c r="N29" s="1197">
        <v>548188.3060000001</v>
      </c>
      <c r="O29" s="1197">
        <v>28240</v>
      </c>
      <c r="P29" s="1197">
        <v>424593.02300000004</v>
      </c>
      <c r="Q29" s="1197">
        <v>34321</v>
      </c>
      <c r="R29" s="1197">
        <v>456194.63800000004</v>
      </c>
      <c r="S29" s="1200" t="s">
        <v>1181</v>
      </c>
    </row>
    <row r="30" spans="1:19" ht="46.5" customHeight="1">
      <c r="A30" s="1041">
        <v>18</v>
      </c>
      <c r="B30" s="1199" t="s">
        <v>1182</v>
      </c>
      <c r="C30" s="1197">
        <v>6833</v>
      </c>
      <c r="D30" s="1197">
        <v>298988.83</v>
      </c>
      <c r="E30" s="1197">
        <v>3907</v>
      </c>
      <c r="F30" s="1197">
        <v>226540.40299999999</v>
      </c>
      <c r="G30" s="1197">
        <v>7086</v>
      </c>
      <c r="H30" s="1197">
        <v>280954.826</v>
      </c>
      <c r="I30" s="1197">
        <v>6110</v>
      </c>
      <c r="J30" s="1197">
        <v>243215.77099999998</v>
      </c>
      <c r="K30" s="1197">
        <v>6712</v>
      </c>
      <c r="L30" s="1197">
        <v>255037.68400000001</v>
      </c>
      <c r="M30" s="1197">
        <v>8256</v>
      </c>
      <c r="N30" s="1197">
        <v>316986.864</v>
      </c>
      <c r="O30" s="1197">
        <v>7364</v>
      </c>
      <c r="P30" s="1197">
        <v>317907.79299999995</v>
      </c>
      <c r="Q30" s="1197">
        <v>8839</v>
      </c>
      <c r="R30" s="1197">
        <v>316522.34899999999</v>
      </c>
      <c r="S30" s="1200" t="s">
        <v>1183</v>
      </c>
    </row>
    <row r="31" spans="1:19" ht="31.5" customHeight="1">
      <c r="A31" s="1041">
        <v>19</v>
      </c>
      <c r="B31" s="1199" t="s">
        <v>1184</v>
      </c>
      <c r="C31" s="1197">
        <v>4264</v>
      </c>
      <c r="D31" s="1197">
        <v>52309.123</v>
      </c>
      <c r="E31" s="1197">
        <v>3014</v>
      </c>
      <c r="F31" s="1197">
        <v>36133.533000000003</v>
      </c>
      <c r="G31" s="1197">
        <v>4582</v>
      </c>
      <c r="H31" s="1197">
        <v>53484.017999999996</v>
      </c>
      <c r="I31" s="1197">
        <v>4134</v>
      </c>
      <c r="J31" s="1197">
        <v>46921.841</v>
      </c>
      <c r="K31" s="1197">
        <v>2585</v>
      </c>
      <c r="L31" s="1197">
        <v>40716.910000000003</v>
      </c>
      <c r="M31" s="1197">
        <v>5331</v>
      </c>
      <c r="N31" s="1197">
        <v>58319.453999999998</v>
      </c>
      <c r="O31" s="1197">
        <v>5017</v>
      </c>
      <c r="P31" s="1197">
        <v>63371.786999999997</v>
      </c>
      <c r="Q31" s="1197">
        <v>5179</v>
      </c>
      <c r="R31" s="1197">
        <v>69660.835999999996</v>
      </c>
      <c r="S31" s="1200" t="s">
        <v>1185</v>
      </c>
    </row>
    <row r="32" spans="1:19" ht="31.5" customHeight="1">
      <c r="A32" s="1041">
        <v>20</v>
      </c>
      <c r="B32" s="1199" t="s">
        <v>1186</v>
      </c>
      <c r="C32" s="1197">
        <v>72540</v>
      </c>
      <c r="D32" s="1197">
        <v>2336666.5109999999</v>
      </c>
      <c r="E32" s="1197">
        <v>40200</v>
      </c>
      <c r="F32" s="1197">
        <v>1149240.6639999999</v>
      </c>
      <c r="G32" s="1197">
        <v>87237</v>
      </c>
      <c r="H32" s="1197">
        <v>2634842.1419999981</v>
      </c>
      <c r="I32" s="1197">
        <v>79727</v>
      </c>
      <c r="J32" s="1197">
        <v>2353609.4850000017</v>
      </c>
      <c r="K32" s="1197">
        <v>80705</v>
      </c>
      <c r="L32" s="1197">
        <v>2301673.8480000002</v>
      </c>
      <c r="M32" s="1197">
        <v>93254</v>
      </c>
      <c r="N32" s="1197">
        <v>2672944.068</v>
      </c>
      <c r="O32" s="1197">
        <v>82918</v>
      </c>
      <c r="P32" s="1197">
        <v>2406306.7280000001</v>
      </c>
      <c r="Q32" s="1197">
        <v>92086</v>
      </c>
      <c r="R32" s="1197">
        <v>2615450.9309999985</v>
      </c>
      <c r="S32" s="1200" t="s">
        <v>1187</v>
      </c>
    </row>
    <row r="33" spans="1:19" s="1204" customFormat="1" ht="31.5" customHeight="1">
      <c r="A33" s="1065"/>
      <c r="B33" s="1202" t="s">
        <v>363</v>
      </c>
      <c r="C33" s="1094">
        <v>1032655</v>
      </c>
      <c r="D33" s="1094">
        <v>23332412.696999997</v>
      </c>
      <c r="E33" s="1094">
        <v>535938</v>
      </c>
      <c r="F33" s="1094">
        <v>11061568.986000001</v>
      </c>
      <c r="G33" s="1094">
        <v>1334167</v>
      </c>
      <c r="H33" s="1094">
        <v>27289594.702849995</v>
      </c>
      <c r="I33" s="1094">
        <v>1230620</v>
      </c>
      <c r="J33" s="1094">
        <v>23808647.654790007</v>
      </c>
      <c r="K33" s="1094">
        <v>995498</v>
      </c>
      <c r="L33" s="1094">
        <v>23091120.307000004</v>
      </c>
      <c r="M33" s="1094">
        <v>1397772</v>
      </c>
      <c r="N33" s="1094">
        <v>26146090.128999993</v>
      </c>
      <c r="O33" s="1094">
        <v>1263182</v>
      </c>
      <c r="P33" s="1094">
        <v>23533357.584999997</v>
      </c>
      <c r="Q33" s="1094">
        <v>1368121</v>
      </c>
      <c r="R33" s="1094">
        <v>24844585.957999993</v>
      </c>
      <c r="S33" s="1203" t="s">
        <v>352</v>
      </c>
    </row>
    <row r="34" spans="1:19" ht="27.75" customHeight="1">
      <c r="A34" s="1205" t="s">
        <v>1188</v>
      </c>
      <c r="B34" s="1206"/>
      <c r="C34" s="1207"/>
      <c r="D34" s="1207"/>
      <c r="E34" s="1207"/>
      <c r="F34" s="1207"/>
      <c r="G34" s="1207"/>
      <c r="H34" s="1207"/>
      <c r="I34" s="1207"/>
      <c r="J34" s="1207"/>
      <c r="K34" s="1207"/>
      <c r="L34" s="1207"/>
      <c r="M34" s="1207"/>
      <c r="N34" s="1207"/>
      <c r="O34" s="1207"/>
      <c r="P34" s="1207"/>
      <c r="Q34" s="1207"/>
      <c r="R34" s="1207"/>
      <c r="S34" s="1208" t="s">
        <v>1189</v>
      </c>
    </row>
    <row r="35" spans="1:19" ht="18">
      <c r="A35" s="1205" t="s">
        <v>1190</v>
      </c>
      <c r="B35" s="1206"/>
      <c r="C35" s="1207"/>
      <c r="D35" s="1207"/>
      <c r="E35" s="1207"/>
      <c r="F35" s="1207"/>
      <c r="G35" s="1207"/>
      <c r="H35" s="1207"/>
      <c r="I35" s="1207"/>
      <c r="J35" s="1207"/>
      <c r="K35" s="1207"/>
      <c r="L35" s="1207"/>
      <c r="M35" s="1207"/>
      <c r="N35" s="1207"/>
      <c r="O35" s="1207"/>
      <c r="P35" s="1207"/>
      <c r="Q35" s="1207"/>
      <c r="R35" s="1207"/>
      <c r="S35" s="1208" t="s">
        <v>1191</v>
      </c>
    </row>
    <row r="36" spans="1:19">
      <c r="A36" s="1189"/>
      <c r="B36" s="1189"/>
      <c r="C36" s="1189"/>
      <c r="D36" s="1189"/>
      <c r="E36" s="1189"/>
      <c r="F36" s="1189"/>
      <c r="G36" s="1189"/>
      <c r="H36" s="1189"/>
      <c r="I36" s="1189"/>
      <c r="J36" s="1189"/>
      <c r="K36" s="1189"/>
      <c r="L36" s="1189"/>
      <c r="M36" s="1189"/>
      <c r="N36" s="1189"/>
      <c r="O36" s="1189"/>
      <c r="P36" s="1189"/>
      <c r="Q36" s="1189"/>
      <c r="R36" s="1189"/>
    </row>
    <row r="37" spans="1:19">
      <c r="A37" s="1209" t="s">
        <v>1195</v>
      </c>
      <c r="B37" s="1209"/>
      <c r="C37" s="1209"/>
      <c r="D37" s="1209"/>
      <c r="E37" s="1209"/>
      <c r="F37" s="1209"/>
      <c r="G37" s="1209"/>
      <c r="H37" s="1209"/>
      <c r="I37" s="1209"/>
      <c r="J37" s="1209"/>
      <c r="K37" s="1209"/>
      <c r="L37" s="1209"/>
      <c r="M37" s="1209"/>
      <c r="N37" s="1209"/>
      <c r="O37" s="1209"/>
      <c r="P37" s="1209"/>
      <c r="Q37" s="1209"/>
      <c r="R37" s="1209"/>
      <c r="S37" s="1209"/>
    </row>
    <row r="39" spans="1:19">
      <c r="C39" s="1211"/>
      <c r="D39" s="1211"/>
      <c r="E39" s="1211"/>
      <c r="F39" s="1211"/>
      <c r="G39" s="1211"/>
      <c r="H39" s="1211"/>
      <c r="I39" s="1211"/>
      <c r="J39" s="1211"/>
      <c r="K39" s="1211"/>
      <c r="L39" s="1211"/>
      <c r="M39" s="1211"/>
      <c r="N39" s="1211"/>
      <c r="O39" s="1211"/>
      <c r="P39" s="1211"/>
      <c r="Q39" s="1211"/>
      <c r="R39" s="1211"/>
    </row>
    <row r="41" spans="1:19">
      <c r="C41" s="1212"/>
      <c r="D41" s="1212"/>
      <c r="E41" s="1212"/>
      <c r="F41" s="1212"/>
      <c r="G41" s="1212"/>
      <c r="H41" s="1212"/>
      <c r="I41" s="1212"/>
      <c r="J41" s="1212"/>
      <c r="K41" s="1212"/>
      <c r="L41" s="1212"/>
      <c r="M41" s="1212"/>
      <c r="N41" s="1212"/>
      <c r="O41" s="1212"/>
      <c r="P41" s="1212"/>
      <c r="Q41" s="1212"/>
      <c r="R41" s="1212"/>
      <c r="S41" s="1212"/>
    </row>
  </sheetData>
  <mergeCells count="11">
    <mergeCell ref="A9:A12"/>
    <mergeCell ref="B9:B12"/>
    <mergeCell ref="S9:S12"/>
    <mergeCell ref="C10:D10"/>
    <mergeCell ref="E10:F10"/>
    <mergeCell ref="G10:H10"/>
    <mergeCell ref="I10:J10"/>
    <mergeCell ref="K10:L10"/>
    <mergeCell ref="M10:N10"/>
    <mergeCell ref="O10:P10"/>
    <mergeCell ref="Q10:R10"/>
  </mergeCells>
  <printOptions horizontalCentered="1"/>
  <pageMargins left="0.25" right="0.25" top="0.75" bottom="0.75" header="0.3" footer="0.3"/>
  <pageSetup paperSize="9" scale="43"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V47"/>
  <sheetViews>
    <sheetView zoomScale="90" zoomScaleNormal="90" workbookViewId="0">
      <pane ySplit="12" topLeftCell="A40" activePane="bottomLeft" state="frozen"/>
      <selection sqref="A1:XFD1048576"/>
      <selection pane="bottomLeft" sqref="A1:XFD1048576"/>
    </sheetView>
  </sheetViews>
  <sheetFormatPr defaultColWidth="7.85546875" defaultRowHeight="12.75"/>
  <cols>
    <col min="1" max="2" width="9.7109375" style="25" customWidth="1"/>
    <col min="3" max="11" width="14.7109375" style="25" customWidth="1"/>
    <col min="12" max="12" width="14.7109375" style="153" customWidth="1"/>
    <col min="13" max="16384" width="7.85546875" style="25"/>
  </cols>
  <sheetData>
    <row r="1" spans="1:13" s="23" customFormat="1" ht="18">
      <c r="A1" s="16" t="s">
        <v>1754</v>
      </c>
      <c r="B1" s="4"/>
      <c r="C1" s="4"/>
      <c r="D1" s="4"/>
      <c r="E1" s="4"/>
      <c r="F1" s="4"/>
      <c r="G1" s="4"/>
      <c r="H1" s="4"/>
      <c r="I1" s="4"/>
      <c r="J1" s="4"/>
      <c r="K1" s="4"/>
      <c r="L1" s="1739"/>
    </row>
    <row r="2" spans="1:13" s="23" customFormat="1" ht="18">
      <c r="A2" s="1740" t="s">
        <v>7</v>
      </c>
      <c r="B2" s="4"/>
      <c r="C2" s="4"/>
      <c r="D2" s="4"/>
      <c r="E2" s="4"/>
      <c r="F2" s="4"/>
      <c r="G2" s="4"/>
      <c r="H2" s="4"/>
      <c r="I2" s="4"/>
      <c r="J2" s="4"/>
      <c r="K2" s="4"/>
      <c r="L2" s="1739"/>
    </row>
    <row r="3" spans="1:13" s="23" customFormat="1" ht="18">
      <c r="A3" s="16" t="s">
        <v>6</v>
      </c>
      <c r="B3" s="4"/>
      <c r="C3" s="4"/>
      <c r="D3" s="4"/>
      <c r="E3" s="4"/>
      <c r="F3" s="4"/>
      <c r="G3" s="4"/>
      <c r="H3" s="4"/>
      <c r="I3" s="4"/>
      <c r="J3" s="4"/>
      <c r="K3" s="3"/>
      <c r="L3" s="147"/>
    </row>
    <row r="4" spans="1:13" s="23" customFormat="1" ht="0.6" customHeight="1">
      <c r="A4" s="16"/>
      <c r="B4" s="4"/>
      <c r="C4" s="4"/>
      <c r="D4" s="4"/>
      <c r="E4" s="4"/>
      <c r="F4" s="4"/>
      <c r="G4" s="4"/>
      <c r="H4" s="4"/>
      <c r="I4" s="4"/>
      <c r="J4" s="4"/>
      <c r="K4" s="3"/>
      <c r="L4" s="147"/>
    </row>
    <row r="5" spans="1:13" s="23" customFormat="1" ht="0.6" customHeight="1">
      <c r="A5" s="16"/>
      <c r="B5" s="4"/>
      <c r="C5" s="4"/>
      <c r="D5" s="4"/>
      <c r="E5" s="4"/>
      <c r="F5" s="4"/>
      <c r="G5" s="4"/>
      <c r="H5" s="4"/>
      <c r="I5" s="4"/>
      <c r="J5" s="4"/>
      <c r="K5" s="3"/>
      <c r="L5" s="147"/>
    </row>
    <row r="6" spans="1:13" s="13" customFormat="1" ht="14.85" customHeight="1">
      <c r="A6" s="37" t="s">
        <v>339</v>
      </c>
      <c r="L6" s="148" t="s">
        <v>340</v>
      </c>
    </row>
    <row r="7" spans="1:13" s="41" customFormat="1" ht="18" customHeight="1">
      <c r="A7" s="28"/>
      <c r="B7" s="43"/>
      <c r="C7" s="261" t="s">
        <v>396</v>
      </c>
      <c r="D7" s="40"/>
      <c r="E7" s="40"/>
      <c r="F7" s="120"/>
      <c r="G7" s="120"/>
      <c r="H7" s="210"/>
      <c r="I7" s="219"/>
      <c r="J7" s="264" t="s">
        <v>397</v>
      </c>
      <c r="K7" s="300"/>
      <c r="L7" s="211"/>
    </row>
    <row r="8" spans="1:13" s="41" customFormat="1" ht="18" customHeight="1">
      <c r="A8" s="155"/>
      <c r="B8" s="101"/>
      <c r="C8" s="262" t="s">
        <v>398</v>
      </c>
      <c r="D8" s="40"/>
      <c r="E8" s="120"/>
      <c r="F8" s="240"/>
      <c r="G8" s="120"/>
      <c r="H8" s="263" t="s">
        <v>399</v>
      </c>
      <c r="I8" s="92"/>
      <c r="J8" s="1097"/>
      <c r="K8" s="77" t="s">
        <v>400</v>
      </c>
      <c r="L8" s="149" t="s">
        <v>397</v>
      </c>
    </row>
    <row r="9" spans="1:13" s="34" customFormat="1" ht="18" customHeight="1">
      <c r="A9" s="24" t="s">
        <v>349</v>
      </c>
      <c r="B9" s="72"/>
      <c r="C9" s="39"/>
      <c r="D9" s="73"/>
      <c r="E9" s="73"/>
      <c r="F9" s="74"/>
      <c r="G9" s="75"/>
      <c r="H9" s="76" t="s">
        <v>401</v>
      </c>
      <c r="I9" s="267" t="s">
        <v>402</v>
      </c>
      <c r="J9" s="268" t="s">
        <v>352</v>
      </c>
      <c r="K9" s="77" t="s">
        <v>403</v>
      </c>
      <c r="L9" s="149" t="s">
        <v>404</v>
      </c>
    </row>
    <row r="10" spans="1:13" s="41" customFormat="1" ht="18" customHeight="1">
      <c r="A10" s="78" t="s">
        <v>357</v>
      </c>
      <c r="B10" s="79"/>
      <c r="C10" s="71" t="s">
        <v>405</v>
      </c>
      <c r="D10" s="77" t="s">
        <v>406</v>
      </c>
      <c r="E10" s="77" t="s">
        <v>407</v>
      </c>
      <c r="F10" s="77" t="s">
        <v>408</v>
      </c>
      <c r="G10" s="703" t="s">
        <v>409</v>
      </c>
      <c r="H10" s="77" t="s">
        <v>410</v>
      </c>
      <c r="I10" s="266" t="s">
        <v>411</v>
      </c>
      <c r="J10" s="265" t="s">
        <v>363</v>
      </c>
      <c r="K10" s="64" t="s">
        <v>6</v>
      </c>
      <c r="L10" s="150" t="s">
        <v>6</v>
      </c>
    </row>
    <row r="11" spans="1:13" s="50" customFormat="1" ht="18" customHeight="1">
      <c r="A11" s="80"/>
      <c r="B11" s="81"/>
      <c r="C11" s="82" t="s">
        <v>412</v>
      </c>
      <c r="D11" s="82" t="s">
        <v>413</v>
      </c>
      <c r="E11" s="82" t="s">
        <v>414</v>
      </c>
      <c r="F11" s="82" t="s">
        <v>415</v>
      </c>
      <c r="G11" s="83" t="s">
        <v>416</v>
      </c>
      <c r="H11" s="84" t="s">
        <v>363</v>
      </c>
      <c r="I11" s="82"/>
      <c r="J11" s="82"/>
      <c r="K11" s="64" t="s">
        <v>417</v>
      </c>
      <c r="L11" s="151" t="s">
        <v>418</v>
      </c>
    </row>
    <row r="12" spans="1:13" s="50" customFormat="1" ht="18" customHeight="1">
      <c r="A12" s="85"/>
      <c r="B12" s="86"/>
      <c r="C12" s="48"/>
      <c r="D12" s="87"/>
      <c r="E12" s="88"/>
      <c r="F12" s="88"/>
      <c r="G12" s="89"/>
      <c r="H12" s="90" t="s">
        <v>419</v>
      </c>
      <c r="I12" s="1099"/>
      <c r="J12" s="88"/>
      <c r="K12" s="88" t="s">
        <v>420</v>
      </c>
      <c r="L12" s="152" t="s">
        <v>376</v>
      </c>
    </row>
    <row r="13" spans="1:13" s="303" customFormat="1" ht="20.25" customHeight="1">
      <c r="A13" s="402">
        <v>2012</v>
      </c>
      <c r="B13" s="403"/>
      <c r="C13" s="1741">
        <v>411.6</v>
      </c>
      <c r="D13" s="724">
        <v>55.8</v>
      </c>
      <c r="E13" s="1742">
        <v>15.7</v>
      </c>
      <c r="F13" s="1742">
        <v>18.899999999999999</v>
      </c>
      <c r="G13" s="1742">
        <v>5.4</v>
      </c>
      <c r="H13" s="1626">
        <v>507.4</v>
      </c>
      <c r="I13" s="1742">
        <v>15.1</v>
      </c>
      <c r="J13" s="1626">
        <v>522.5</v>
      </c>
      <c r="K13" s="724">
        <v>101.05313700830682</v>
      </c>
      <c r="L13" s="1743">
        <v>421.44686299169319</v>
      </c>
      <c r="M13" s="311">
        <v>2.3092638912203256E-14</v>
      </c>
    </row>
    <row r="14" spans="1:13" s="405" customFormat="1" ht="14.25" customHeight="1">
      <c r="A14" s="353">
        <v>2013</v>
      </c>
      <c r="B14" s="404"/>
      <c r="C14" s="1744">
        <v>457.5</v>
      </c>
      <c r="D14" s="1734">
        <v>59</v>
      </c>
      <c r="E14" s="1745">
        <v>17.2</v>
      </c>
      <c r="F14" s="1745">
        <v>21</v>
      </c>
      <c r="G14" s="1745">
        <v>6.9</v>
      </c>
      <c r="H14" s="1744">
        <v>561.6</v>
      </c>
      <c r="I14" s="1745">
        <v>16.399999999999999</v>
      </c>
      <c r="J14" s="1744">
        <v>578</v>
      </c>
      <c r="K14" s="1734">
        <v>116.871074151</v>
      </c>
      <c r="L14" s="1744">
        <v>461.12892584899998</v>
      </c>
      <c r="M14" s="311">
        <v>0</v>
      </c>
    </row>
    <row r="15" spans="1:13" s="405" customFormat="1" ht="14.25" customHeight="1">
      <c r="A15" s="353">
        <v>2014</v>
      </c>
      <c r="B15" s="404"/>
      <c r="C15" s="1744">
        <v>483.9</v>
      </c>
      <c r="D15" s="1734">
        <v>60.3</v>
      </c>
      <c r="E15" s="1745">
        <v>18.100000000000001</v>
      </c>
      <c r="F15" s="1745">
        <v>22.7</v>
      </c>
      <c r="G15" s="1745">
        <v>8</v>
      </c>
      <c r="H15" s="1744">
        <v>593</v>
      </c>
      <c r="I15" s="1745">
        <v>17.5</v>
      </c>
      <c r="J15" s="1744">
        <v>610.5</v>
      </c>
      <c r="K15" s="1734">
        <v>117.257006902</v>
      </c>
      <c r="L15" s="1744">
        <v>493.242993098</v>
      </c>
      <c r="M15" s="311">
        <v>0</v>
      </c>
    </row>
    <row r="16" spans="1:13" s="405" customFormat="1" ht="14.25" customHeight="1">
      <c r="A16" s="353">
        <v>2015</v>
      </c>
      <c r="B16" s="404"/>
      <c r="C16" s="1744">
        <v>512.4</v>
      </c>
      <c r="D16" s="1734">
        <v>66.099999999999994</v>
      </c>
      <c r="E16" s="1745">
        <v>19.600000000000001</v>
      </c>
      <c r="F16" s="1745">
        <v>25.1</v>
      </c>
      <c r="G16" s="1745">
        <v>8.3000000000000007</v>
      </c>
      <c r="H16" s="1744">
        <v>631.5</v>
      </c>
      <c r="I16" s="1745">
        <v>18.600000000000001</v>
      </c>
      <c r="J16" s="1744">
        <v>650.1</v>
      </c>
      <c r="K16" s="1734">
        <v>124.93659186170002</v>
      </c>
      <c r="L16" s="1744">
        <v>525.16340813830004</v>
      </c>
      <c r="M16" s="311">
        <v>0</v>
      </c>
    </row>
    <row r="17" spans="1:22" s="405" customFormat="1" ht="14.25" customHeight="1">
      <c r="A17" s="353">
        <v>2016</v>
      </c>
      <c r="B17" s="404"/>
      <c r="C17" s="1744">
        <v>529.29999999999995</v>
      </c>
      <c r="D17" s="1734">
        <v>69.7</v>
      </c>
      <c r="E17" s="1745">
        <v>20.6</v>
      </c>
      <c r="F17" s="1745">
        <v>23.2</v>
      </c>
      <c r="G17" s="1745">
        <v>8</v>
      </c>
      <c r="H17" s="1744">
        <v>650.80000000000007</v>
      </c>
      <c r="I17" s="1745">
        <v>19.8</v>
      </c>
      <c r="J17" s="1744">
        <v>670.6</v>
      </c>
      <c r="K17" s="1734">
        <v>135.30073358308633</v>
      </c>
      <c r="L17" s="1744">
        <v>535.29926641691372</v>
      </c>
      <c r="M17" s="311">
        <v>-4.6185277824406512E-14</v>
      </c>
    </row>
    <row r="18" spans="1:22" s="405" customFormat="1" ht="14.25" customHeight="1">
      <c r="A18" s="353">
        <v>2017</v>
      </c>
      <c r="B18" s="404"/>
      <c r="C18" s="1744">
        <v>517.6</v>
      </c>
      <c r="D18" s="1734">
        <v>71.099999999999994</v>
      </c>
      <c r="E18" s="1745">
        <v>21.8</v>
      </c>
      <c r="F18" s="1745">
        <v>23.4</v>
      </c>
      <c r="G18" s="1745">
        <v>8.1999999999999993</v>
      </c>
      <c r="H18" s="1744">
        <v>642.1</v>
      </c>
      <c r="I18" s="1745">
        <v>20.6</v>
      </c>
      <c r="J18" s="1744">
        <v>662.7</v>
      </c>
      <c r="K18" s="1734">
        <v>135.87010868949105</v>
      </c>
      <c r="L18" s="1744">
        <v>526.82989131050897</v>
      </c>
      <c r="M18" s="311">
        <v>0</v>
      </c>
    </row>
    <row r="19" spans="1:22" s="318" customFormat="1" ht="14.25" customHeight="1">
      <c r="A19" s="836">
        <v>2018</v>
      </c>
      <c r="B19" s="837"/>
      <c r="C19" s="972">
        <v>522.29999999999995</v>
      </c>
      <c r="D19" s="752">
        <v>79.400000000000006</v>
      </c>
      <c r="E19" s="973">
        <v>24.4</v>
      </c>
      <c r="F19" s="973">
        <v>24.9</v>
      </c>
      <c r="G19" s="973">
        <v>9.1999999999999993</v>
      </c>
      <c r="H19" s="972">
        <v>660.19999999999993</v>
      </c>
      <c r="I19" s="973">
        <v>21.5</v>
      </c>
      <c r="J19" s="972">
        <v>681.7</v>
      </c>
      <c r="K19" s="752">
        <v>153.61401866671198</v>
      </c>
      <c r="L19" s="974">
        <v>528.08598133328803</v>
      </c>
      <c r="M19" s="853">
        <v>1.1368683772161603E-13</v>
      </c>
    </row>
    <row r="20" spans="1:22" s="318" customFormat="1" ht="14.25" customHeight="1">
      <c r="A20" s="836">
        <v>2019</v>
      </c>
      <c r="B20" s="837"/>
      <c r="C20" s="972">
        <v>521.5</v>
      </c>
      <c r="D20" s="752">
        <v>81</v>
      </c>
      <c r="E20" s="973">
        <v>28.2</v>
      </c>
      <c r="F20" s="973">
        <v>24.9</v>
      </c>
      <c r="G20" s="973">
        <v>9.1</v>
      </c>
      <c r="H20" s="972">
        <v>664.7</v>
      </c>
      <c r="I20" s="973">
        <v>22.4</v>
      </c>
      <c r="J20" s="972">
        <v>687.1</v>
      </c>
      <c r="K20" s="752">
        <v>152.01815108439322</v>
      </c>
      <c r="L20" s="974">
        <v>535.08184891560677</v>
      </c>
      <c r="M20" s="853">
        <v>0</v>
      </c>
    </row>
    <row r="21" spans="1:22" s="318" customFormat="1" ht="14.25" customHeight="1">
      <c r="A21" s="836">
        <v>2020</v>
      </c>
      <c r="B21" s="837"/>
      <c r="C21" s="972">
        <v>575.9</v>
      </c>
      <c r="D21" s="752">
        <v>82.1</v>
      </c>
      <c r="E21" s="973">
        <v>29.8</v>
      </c>
      <c r="F21" s="973">
        <v>24.5</v>
      </c>
      <c r="G21" s="973">
        <v>9.8000000000000007</v>
      </c>
      <c r="H21" s="972">
        <v>722.09999999999991</v>
      </c>
      <c r="I21" s="973">
        <v>23</v>
      </c>
      <c r="J21" s="972">
        <v>745.1</v>
      </c>
      <c r="K21" s="752">
        <v>152.14040643960661</v>
      </c>
      <c r="L21" s="974">
        <v>592.95959356039339</v>
      </c>
      <c r="M21" s="853">
        <v>1.1368683772161603E-13</v>
      </c>
    </row>
    <row r="22" spans="1:22" s="318" customFormat="1" ht="14.25" customHeight="1">
      <c r="A22" s="1018">
        <v>2021</v>
      </c>
      <c r="B22" s="1373"/>
      <c r="C22" s="1643">
        <v>539.70000000000005</v>
      </c>
      <c r="D22" s="1737">
        <v>76.599999999999994</v>
      </c>
      <c r="E22" s="1746">
        <v>31.4</v>
      </c>
      <c r="F22" s="1746">
        <v>24.6</v>
      </c>
      <c r="G22" s="1746">
        <v>8.9</v>
      </c>
      <c r="H22" s="1643">
        <v>681.2</v>
      </c>
      <c r="I22" s="1746">
        <v>22.8</v>
      </c>
      <c r="J22" s="1643">
        <v>704</v>
      </c>
      <c r="K22" s="1737">
        <v>145.95841701867218</v>
      </c>
      <c r="L22" s="1747">
        <v>558.04158298132779</v>
      </c>
      <c r="M22" s="853">
        <v>-4.6185277824406512E-14</v>
      </c>
    </row>
    <row r="23" spans="1:22" s="303" customFormat="1" ht="19.5" customHeight="1">
      <c r="A23" s="402">
        <v>2020</v>
      </c>
      <c r="B23" s="403" t="s">
        <v>214</v>
      </c>
      <c r="C23" s="972">
        <v>575.9</v>
      </c>
      <c r="D23" s="752">
        <v>82.1</v>
      </c>
      <c r="E23" s="973">
        <v>29.8</v>
      </c>
      <c r="F23" s="973">
        <v>24.5</v>
      </c>
      <c r="G23" s="973">
        <v>9.8000000000000007</v>
      </c>
      <c r="H23" s="972">
        <v>722.09999999999991</v>
      </c>
      <c r="I23" s="973">
        <v>23</v>
      </c>
      <c r="J23" s="972">
        <v>745.1</v>
      </c>
      <c r="K23" s="752">
        <v>152.14040643960661</v>
      </c>
      <c r="L23" s="974">
        <v>592.95959356039339</v>
      </c>
      <c r="M23" s="871">
        <v>1.1368683772161603E-13</v>
      </c>
      <c r="N23" s="318"/>
      <c r="O23" s="318"/>
      <c r="P23" s="318"/>
      <c r="Q23" s="318"/>
      <c r="R23" s="318"/>
      <c r="S23" s="318"/>
      <c r="T23" s="318"/>
      <c r="U23" s="318"/>
      <c r="V23" s="318"/>
    </row>
    <row r="24" spans="1:22" s="318" customFormat="1" ht="21" customHeight="1">
      <c r="A24" s="836">
        <v>2021</v>
      </c>
      <c r="B24" s="837" t="s">
        <v>211</v>
      </c>
      <c r="C24" s="972">
        <v>561.6</v>
      </c>
      <c r="D24" s="752">
        <v>80.099999999999994</v>
      </c>
      <c r="E24" s="973">
        <v>30.3</v>
      </c>
      <c r="F24" s="973">
        <v>24.3</v>
      </c>
      <c r="G24" s="973">
        <v>9.3000000000000007</v>
      </c>
      <c r="H24" s="972">
        <v>705.59999999999991</v>
      </c>
      <c r="I24" s="973">
        <v>23</v>
      </c>
      <c r="J24" s="972">
        <v>728.6</v>
      </c>
      <c r="K24" s="752">
        <v>140.77473840022748</v>
      </c>
      <c r="L24" s="974">
        <v>587.8252615997726</v>
      </c>
      <c r="M24" s="853">
        <v>1.1368683772161603E-13</v>
      </c>
    </row>
    <row r="25" spans="1:22" s="318" customFormat="1" ht="14.25" customHeight="1">
      <c r="A25" s="836"/>
      <c r="B25" s="837" t="s">
        <v>212</v>
      </c>
      <c r="C25" s="972">
        <v>566.4</v>
      </c>
      <c r="D25" s="752">
        <v>79.099999999999994</v>
      </c>
      <c r="E25" s="973">
        <v>31</v>
      </c>
      <c r="F25" s="973">
        <v>25.9</v>
      </c>
      <c r="G25" s="973">
        <v>10.199999999999999</v>
      </c>
      <c r="H25" s="972">
        <v>712.6</v>
      </c>
      <c r="I25" s="973">
        <v>23.3</v>
      </c>
      <c r="J25" s="972">
        <v>735.9</v>
      </c>
      <c r="K25" s="752">
        <v>135.77998332688978</v>
      </c>
      <c r="L25" s="974">
        <v>600.12001667311017</v>
      </c>
      <c r="M25" s="853">
        <v>-4.6185277824406512E-14</v>
      </c>
    </row>
    <row r="26" spans="1:22" s="318" customFormat="1" ht="14.25" customHeight="1">
      <c r="A26" s="836"/>
      <c r="B26" s="837" t="s">
        <v>213</v>
      </c>
      <c r="C26" s="972">
        <v>546.6</v>
      </c>
      <c r="D26" s="752">
        <v>78.099999999999994</v>
      </c>
      <c r="E26" s="973">
        <v>29.6</v>
      </c>
      <c r="F26" s="973">
        <v>25.5</v>
      </c>
      <c r="G26" s="973">
        <v>10</v>
      </c>
      <c r="H26" s="972">
        <v>689.80000000000007</v>
      </c>
      <c r="I26" s="973">
        <v>23.1</v>
      </c>
      <c r="J26" s="972">
        <v>712.9</v>
      </c>
      <c r="K26" s="752">
        <v>134.86038431161577</v>
      </c>
      <c r="L26" s="974">
        <v>578.03961568838417</v>
      </c>
      <c r="M26" s="853">
        <v>-9.2370555648813024E-14</v>
      </c>
    </row>
    <row r="27" spans="1:22" s="318" customFormat="1" ht="14.25" customHeight="1">
      <c r="A27" s="836"/>
      <c r="B27" s="837" t="s">
        <v>214</v>
      </c>
      <c r="C27" s="972">
        <v>539.70000000000005</v>
      </c>
      <c r="D27" s="752">
        <v>76.599999999999994</v>
      </c>
      <c r="E27" s="973">
        <v>31.4</v>
      </c>
      <c r="F27" s="973">
        <v>24.6</v>
      </c>
      <c r="G27" s="973">
        <v>8.9</v>
      </c>
      <c r="H27" s="972">
        <v>681.2</v>
      </c>
      <c r="I27" s="973">
        <v>22.8</v>
      </c>
      <c r="J27" s="972">
        <v>704</v>
      </c>
      <c r="K27" s="752">
        <v>145.95841701867218</v>
      </c>
      <c r="L27" s="974">
        <v>558.04158298132779</v>
      </c>
      <c r="M27" s="853">
        <v>-4.6185277824406512E-14</v>
      </c>
    </row>
    <row r="28" spans="1:22" s="318" customFormat="1" ht="21" customHeight="1">
      <c r="A28" s="836">
        <v>2022</v>
      </c>
      <c r="B28" s="837" t="s">
        <v>211</v>
      </c>
      <c r="C28" s="972">
        <v>547.6</v>
      </c>
      <c r="D28" s="752">
        <v>77.8</v>
      </c>
      <c r="E28" s="973">
        <v>34.5</v>
      </c>
      <c r="F28" s="973">
        <v>24.4</v>
      </c>
      <c r="G28" s="973">
        <v>8.6999999999999993</v>
      </c>
      <c r="H28" s="972">
        <v>693</v>
      </c>
      <c r="I28" s="973">
        <v>22.8</v>
      </c>
      <c r="J28" s="972">
        <v>715.8</v>
      </c>
      <c r="K28" s="752">
        <v>140.90696156095447</v>
      </c>
      <c r="L28" s="974">
        <v>574.89303843904554</v>
      </c>
      <c r="M28" s="853">
        <v>-4.6185277824406512E-14</v>
      </c>
    </row>
    <row r="29" spans="1:22" s="318" customFormat="1" ht="15">
      <c r="A29" s="836"/>
      <c r="B29" s="837" t="s">
        <v>212</v>
      </c>
      <c r="C29" s="972">
        <v>544.4</v>
      </c>
      <c r="D29" s="752">
        <v>76.2</v>
      </c>
      <c r="E29" s="973">
        <v>38.299999999999997</v>
      </c>
      <c r="F29" s="973">
        <v>28.6</v>
      </c>
      <c r="G29" s="973">
        <v>11.6</v>
      </c>
      <c r="H29" s="972">
        <v>699.1</v>
      </c>
      <c r="I29" s="973">
        <v>22.9</v>
      </c>
      <c r="J29" s="972">
        <v>722</v>
      </c>
      <c r="K29" s="752">
        <v>159.20473772154088</v>
      </c>
      <c r="L29" s="974">
        <v>562.79526227845918</v>
      </c>
      <c r="M29" s="853">
        <v>0</v>
      </c>
    </row>
    <row r="30" spans="1:22" s="318" customFormat="1" ht="15">
      <c r="A30" s="1018"/>
      <c r="B30" s="1373" t="s">
        <v>213</v>
      </c>
      <c r="C30" s="1643">
        <v>516.6</v>
      </c>
      <c r="D30" s="1737">
        <v>70.2</v>
      </c>
      <c r="E30" s="1746">
        <v>36</v>
      </c>
      <c r="F30" s="1746">
        <v>26</v>
      </c>
      <c r="G30" s="1746">
        <v>10.199999999999999</v>
      </c>
      <c r="H30" s="1643">
        <v>659.00000000000011</v>
      </c>
      <c r="I30" s="1746">
        <v>22.9</v>
      </c>
      <c r="J30" s="1643">
        <v>681.9</v>
      </c>
      <c r="K30" s="1737">
        <v>133.42845253416189</v>
      </c>
      <c r="L30" s="1747">
        <v>548.47154746583806</v>
      </c>
      <c r="M30" s="853">
        <v>-1.3500311979441904E-13</v>
      </c>
    </row>
    <row r="31" spans="1:22" s="303" customFormat="1" ht="19.5" customHeight="1">
      <c r="A31" s="402">
        <v>2021</v>
      </c>
      <c r="B31" s="403" t="s">
        <v>390</v>
      </c>
      <c r="C31" s="972">
        <v>540.79999999999995</v>
      </c>
      <c r="D31" s="752">
        <v>77.5</v>
      </c>
      <c r="E31" s="973">
        <v>29</v>
      </c>
      <c r="F31" s="973">
        <v>25.1</v>
      </c>
      <c r="G31" s="973">
        <v>9.6</v>
      </c>
      <c r="H31" s="972">
        <v>682</v>
      </c>
      <c r="I31" s="973">
        <v>22.9</v>
      </c>
      <c r="J31" s="972">
        <v>704.9</v>
      </c>
      <c r="K31" s="752">
        <v>135.2130268209801</v>
      </c>
      <c r="L31" s="974">
        <v>569.6869731790199</v>
      </c>
      <c r="M31" s="871">
        <v>0</v>
      </c>
      <c r="N31" s="318"/>
      <c r="O31" s="318"/>
      <c r="P31" s="318"/>
      <c r="Q31" s="318"/>
      <c r="R31" s="318"/>
      <c r="S31" s="318"/>
      <c r="T31" s="318"/>
      <c r="U31" s="318"/>
      <c r="V31" s="318"/>
    </row>
    <row r="32" spans="1:22" s="303" customFormat="1" ht="14.25" customHeight="1">
      <c r="A32" s="402"/>
      <c r="B32" s="403" t="s">
        <v>391</v>
      </c>
      <c r="C32" s="972">
        <v>551.20000000000005</v>
      </c>
      <c r="D32" s="752">
        <v>76.900000000000006</v>
      </c>
      <c r="E32" s="973">
        <v>31.1</v>
      </c>
      <c r="F32" s="973">
        <v>24.8</v>
      </c>
      <c r="G32" s="973">
        <v>9.1999999999999993</v>
      </c>
      <c r="H32" s="972">
        <v>693.2</v>
      </c>
      <c r="I32" s="973">
        <v>22.9</v>
      </c>
      <c r="J32" s="972">
        <v>716.1</v>
      </c>
      <c r="K32" s="752">
        <v>151.33156649414835</v>
      </c>
      <c r="L32" s="974">
        <v>564.7684335058517</v>
      </c>
      <c r="M32" s="871">
        <v>0</v>
      </c>
      <c r="N32" s="318"/>
      <c r="O32" s="318"/>
      <c r="P32" s="318"/>
      <c r="Q32" s="318"/>
      <c r="R32" s="318"/>
      <c r="S32" s="318"/>
      <c r="T32" s="318"/>
      <c r="U32" s="318"/>
      <c r="V32" s="318"/>
    </row>
    <row r="33" spans="1:22" s="303" customFormat="1" ht="14.25" customHeight="1">
      <c r="A33" s="402"/>
      <c r="B33" s="403" t="s">
        <v>392</v>
      </c>
      <c r="C33" s="972">
        <v>539.70000000000005</v>
      </c>
      <c r="D33" s="752">
        <v>76.599999999999994</v>
      </c>
      <c r="E33" s="973">
        <v>31.4</v>
      </c>
      <c r="F33" s="973">
        <v>24.6</v>
      </c>
      <c r="G33" s="973">
        <v>8.9</v>
      </c>
      <c r="H33" s="972">
        <v>681.2</v>
      </c>
      <c r="I33" s="973">
        <v>22.8</v>
      </c>
      <c r="J33" s="972">
        <v>704</v>
      </c>
      <c r="K33" s="752">
        <v>145.95841701867218</v>
      </c>
      <c r="L33" s="974">
        <v>558.04158298132779</v>
      </c>
      <c r="M33" s="871">
        <v>-4.6185277824406512E-14</v>
      </c>
      <c r="N33" s="318"/>
      <c r="O33" s="318"/>
      <c r="P33" s="318"/>
      <c r="Q33" s="318"/>
      <c r="R33" s="318"/>
      <c r="S33" s="318"/>
      <c r="T33" s="318"/>
      <c r="U33" s="318"/>
      <c r="V33" s="318"/>
    </row>
    <row r="34" spans="1:22" s="303" customFormat="1" ht="21" customHeight="1">
      <c r="A34" s="402">
        <v>2022</v>
      </c>
      <c r="B34" s="403" t="s">
        <v>393</v>
      </c>
      <c r="C34" s="972">
        <v>532.79999999999995</v>
      </c>
      <c r="D34" s="752">
        <v>76.7</v>
      </c>
      <c r="E34" s="973">
        <v>31.5</v>
      </c>
      <c r="F34" s="973">
        <v>24.5</v>
      </c>
      <c r="G34" s="973">
        <v>8.8000000000000007</v>
      </c>
      <c r="H34" s="972">
        <v>674.3</v>
      </c>
      <c r="I34" s="973">
        <v>22.8</v>
      </c>
      <c r="J34" s="972">
        <v>697.1</v>
      </c>
      <c r="K34" s="752">
        <v>142.18757804493686</v>
      </c>
      <c r="L34" s="974">
        <v>554.91242195506311</v>
      </c>
      <c r="M34" s="871">
        <v>6.7501559897209518E-14</v>
      </c>
      <c r="N34" s="318"/>
      <c r="O34" s="318"/>
      <c r="P34" s="318"/>
      <c r="Q34" s="318"/>
      <c r="R34" s="318"/>
      <c r="S34" s="318"/>
      <c r="T34" s="318"/>
      <c r="U34" s="318"/>
      <c r="V34" s="318"/>
    </row>
    <row r="35" spans="1:22" s="303" customFormat="1" ht="14.25" customHeight="1">
      <c r="A35" s="402"/>
      <c r="B35" s="403" t="s">
        <v>394</v>
      </c>
      <c r="C35" s="972">
        <v>531.70000000000005</v>
      </c>
      <c r="D35" s="752">
        <v>76.3</v>
      </c>
      <c r="E35" s="973">
        <v>32.200000000000003</v>
      </c>
      <c r="F35" s="973">
        <v>24.4</v>
      </c>
      <c r="G35" s="973">
        <v>8.6999999999999993</v>
      </c>
      <c r="H35" s="972">
        <v>673.30000000000007</v>
      </c>
      <c r="I35" s="973">
        <v>22.8</v>
      </c>
      <c r="J35" s="972">
        <v>696.1</v>
      </c>
      <c r="K35" s="752">
        <v>135.78110332791169</v>
      </c>
      <c r="L35" s="974">
        <v>560.31889667208839</v>
      </c>
      <c r="M35" s="871">
        <v>-4.6185277824406512E-14</v>
      </c>
      <c r="N35" s="318"/>
      <c r="O35" s="318"/>
      <c r="P35" s="318"/>
      <c r="Q35" s="318"/>
      <c r="R35" s="318"/>
      <c r="S35" s="318"/>
      <c r="T35" s="318"/>
      <c r="U35" s="318"/>
      <c r="V35" s="318"/>
    </row>
    <row r="36" spans="1:22" s="303" customFormat="1" ht="14.25" customHeight="1">
      <c r="A36" s="402"/>
      <c r="B36" s="403" t="s">
        <v>383</v>
      </c>
      <c r="C36" s="972">
        <v>547.6</v>
      </c>
      <c r="D36" s="752">
        <v>77.8</v>
      </c>
      <c r="E36" s="973">
        <v>34.5</v>
      </c>
      <c r="F36" s="973">
        <v>24.4</v>
      </c>
      <c r="G36" s="973">
        <v>8.6999999999999993</v>
      </c>
      <c r="H36" s="972">
        <v>693</v>
      </c>
      <c r="I36" s="973">
        <v>22.8</v>
      </c>
      <c r="J36" s="972">
        <v>715.8</v>
      </c>
      <c r="K36" s="752">
        <v>140.90696156095447</v>
      </c>
      <c r="L36" s="974">
        <v>574.89303843904554</v>
      </c>
      <c r="M36" s="871">
        <v>-4.6185277824406512E-14</v>
      </c>
      <c r="N36" s="318"/>
      <c r="O36" s="318"/>
      <c r="P36" s="318"/>
      <c r="Q36" s="318"/>
      <c r="R36" s="318"/>
      <c r="S36" s="318"/>
      <c r="T36" s="318"/>
      <c r="U36" s="318"/>
      <c r="V36" s="318"/>
    </row>
    <row r="37" spans="1:22" s="303" customFormat="1" ht="14.25" customHeight="1">
      <c r="A37" s="402"/>
      <c r="B37" s="403" t="s">
        <v>384</v>
      </c>
      <c r="C37" s="972">
        <v>577.6</v>
      </c>
      <c r="D37" s="752">
        <v>82.1</v>
      </c>
      <c r="E37" s="973">
        <v>38.5</v>
      </c>
      <c r="F37" s="973">
        <v>28</v>
      </c>
      <c r="G37" s="973">
        <v>10.3</v>
      </c>
      <c r="H37" s="972">
        <v>736.5</v>
      </c>
      <c r="I37" s="973">
        <v>22.9</v>
      </c>
      <c r="J37" s="972">
        <v>759.4</v>
      </c>
      <c r="K37" s="752">
        <v>150.39261333791725</v>
      </c>
      <c r="L37" s="974">
        <v>609.00738666208269</v>
      </c>
      <c r="M37" s="871">
        <v>0</v>
      </c>
      <c r="N37" s="318"/>
      <c r="O37" s="318"/>
      <c r="P37" s="318"/>
      <c r="Q37" s="318"/>
      <c r="R37" s="318"/>
      <c r="S37" s="318"/>
      <c r="T37" s="318"/>
      <c r="U37" s="318"/>
      <c r="V37" s="318"/>
    </row>
    <row r="38" spans="1:22" s="303" customFormat="1" ht="14.25" customHeight="1">
      <c r="A38" s="402"/>
      <c r="B38" s="403" t="s">
        <v>385</v>
      </c>
      <c r="C38" s="972">
        <v>545.5</v>
      </c>
      <c r="D38" s="752">
        <v>77.099999999999994</v>
      </c>
      <c r="E38" s="973">
        <v>36.799999999999997</v>
      </c>
      <c r="F38" s="973">
        <v>27</v>
      </c>
      <c r="G38" s="973">
        <v>10.199999999999999</v>
      </c>
      <c r="H38" s="972">
        <v>696.6</v>
      </c>
      <c r="I38" s="973">
        <v>22.9</v>
      </c>
      <c r="J38" s="972">
        <v>719.5</v>
      </c>
      <c r="K38" s="752">
        <v>150.36347272671665</v>
      </c>
      <c r="L38" s="974">
        <v>569.13652727328338</v>
      </c>
      <c r="M38" s="871">
        <v>0</v>
      </c>
      <c r="N38" s="318"/>
      <c r="O38" s="318"/>
      <c r="P38" s="318"/>
      <c r="Q38" s="318"/>
      <c r="R38" s="318"/>
      <c r="S38" s="318"/>
      <c r="T38" s="318"/>
      <c r="U38" s="318"/>
      <c r="V38" s="318"/>
    </row>
    <row r="39" spans="1:22" s="303" customFormat="1" ht="14.25" customHeight="1">
      <c r="A39" s="402"/>
      <c r="B39" s="403" t="s">
        <v>386</v>
      </c>
      <c r="C39" s="972">
        <v>544.4</v>
      </c>
      <c r="D39" s="752">
        <v>76.2</v>
      </c>
      <c r="E39" s="973">
        <v>38.299999999999997</v>
      </c>
      <c r="F39" s="973">
        <v>28.6</v>
      </c>
      <c r="G39" s="973">
        <v>11.6</v>
      </c>
      <c r="H39" s="972">
        <v>699.1</v>
      </c>
      <c r="I39" s="973">
        <v>22.9</v>
      </c>
      <c r="J39" s="972">
        <v>722</v>
      </c>
      <c r="K39" s="752">
        <v>159.20473772154088</v>
      </c>
      <c r="L39" s="974">
        <v>562.79526227845918</v>
      </c>
      <c r="M39" s="871">
        <v>0</v>
      </c>
      <c r="N39" s="318"/>
      <c r="O39" s="318"/>
      <c r="P39" s="318"/>
      <c r="Q39" s="318"/>
      <c r="R39" s="318"/>
      <c r="S39" s="318"/>
      <c r="T39" s="318"/>
      <c r="U39" s="318"/>
      <c r="V39" s="318"/>
    </row>
    <row r="40" spans="1:22" s="303" customFormat="1" ht="14.25" customHeight="1">
      <c r="A40" s="402"/>
      <c r="B40" s="403" t="s">
        <v>387</v>
      </c>
      <c r="C40" s="972">
        <v>537.5</v>
      </c>
      <c r="D40" s="752">
        <v>74.5</v>
      </c>
      <c r="E40" s="973">
        <v>38.299999999999997</v>
      </c>
      <c r="F40" s="973">
        <v>27.9</v>
      </c>
      <c r="G40" s="973">
        <v>11.2</v>
      </c>
      <c r="H40" s="972">
        <v>689.4</v>
      </c>
      <c r="I40" s="973">
        <v>22.9</v>
      </c>
      <c r="J40" s="972">
        <v>712.3</v>
      </c>
      <c r="K40" s="752">
        <v>140.13366278978191</v>
      </c>
      <c r="L40" s="974">
        <v>572.16633721021799</v>
      </c>
      <c r="M40" s="871">
        <v>0</v>
      </c>
      <c r="N40" s="318"/>
      <c r="O40" s="318"/>
      <c r="P40" s="318"/>
      <c r="Q40" s="318"/>
      <c r="R40" s="318"/>
      <c r="S40" s="318"/>
      <c r="T40" s="318"/>
      <c r="U40" s="318"/>
      <c r="V40" s="318"/>
    </row>
    <row r="41" spans="1:22" s="303" customFormat="1" ht="14.25" customHeight="1">
      <c r="A41" s="402"/>
      <c r="B41" s="403" t="s">
        <v>388</v>
      </c>
      <c r="C41" s="972">
        <v>511</v>
      </c>
      <c r="D41" s="752">
        <v>70.5</v>
      </c>
      <c r="E41" s="973">
        <v>35.299999999999997</v>
      </c>
      <c r="F41" s="973">
        <v>26.7</v>
      </c>
      <c r="G41" s="973">
        <v>10.6</v>
      </c>
      <c r="H41" s="972">
        <v>654.1</v>
      </c>
      <c r="I41" s="973">
        <v>22.9</v>
      </c>
      <c r="J41" s="972">
        <v>677</v>
      </c>
      <c r="K41" s="752">
        <v>139.57353593022998</v>
      </c>
      <c r="L41" s="974">
        <v>537.42646406976996</v>
      </c>
      <c r="M41" s="871">
        <v>0</v>
      </c>
      <c r="N41" s="318"/>
      <c r="O41" s="318"/>
      <c r="P41" s="318"/>
      <c r="Q41" s="318"/>
      <c r="R41" s="318"/>
      <c r="S41" s="318"/>
      <c r="T41" s="318"/>
      <c r="U41" s="318"/>
      <c r="V41" s="318"/>
    </row>
    <row r="42" spans="1:22" s="303" customFormat="1" ht="14.25" customHeight="1">
      <c r="A42" s="402"/>
      <c r="B42" s="403" t="s">
        <v>389</v>
      </c>
      <c r="C42" s="972">
        <v>516.6</v>
      </c>
      <c r="D42" s="752">
        <v>70.2</v>
      </c>
      <c r="E42" s="973">
        <v>36</v>
      </c>
      <c r="F42" s="973">
        <v>26</v>
      </c>
      <c r="G42" s="973">
        <v>10.199999999999999</v>
      </c>
      <c r="H42" s="972">
        <v>659.00000000000011</v>
      </c>
      <c r="I42" s="973">
        <v>22.9</v>
      </c>
      <c r="J42" s="972">
        <v>681.9</v>
      </c>
      <c r="K42" s="752">
        <v>133.42845253416189</v>
      </c>
      <c r="L42" s="974">
        <v>548.47154746583806</v>
      </c>
      <c r="M42" s="871">
        <v>0</v>
      </c>
      <c r="N42" s="318"/>
      <c r="O42" s="318"/>
      <c r="P42" s="318"/>
      <c r="Q42" s="318"/>
      <c r="R42" s="318"/>
      <c r="S42" s="318"/>
      <c r="T42" s="318"/>
      <c r="U42" s="318"/>
      <c r="V42" s="318"/>
    </row>
    <row r="43" spans="1:22" s="303" customFormat="1" ht="14.25" customHeight="1">
      <c r="A43" s="402"/>
      <c r="B43" s="403" t="s">
        <v>390</v>
      </c>
      <c r="C43" s="972">
        <v>506.2</v>
      </c>
      <c r="D43" s="752">
        <v>70.599999999999994</v>
      </c>
      <c r="E43" s="973">
        <v>35</v>
      </c>
      <c r="F43" s="973">
        <v>25.6</v>
      </c>
      <c r="G43" s="973">
        <v>9.9</v>
      </c>
      <c r="H43" s="972">
        <v>647.29999999999995</v>
      </c>
      <c r="I43" s="973">
        <v>23</v>
      </c>
      <c r="J43" s="972">
        <v>670.3</v>
      </c>
      <c r="K43" s="752">
        <v>134.99072019536908</v>
      </c>
      <c r="L43" s="974">
        <v>535.30927980463093</v>
      </c>
      <c r="M43" s="871">
        <v>0</v>
      </c>
      <c r="N43" s="318"/>
      <c r="O43" s="318"/>
      <c r="P43" s="318"/>
      <c r="Q43" s="318"/>
      <c r="R43" s="318"/>
      <c r="S43" s="318"/>
      <c r="T43" s="318"/>
      <c r="U43" s="318"/>
      <c r="V43" s="318"/>
    </row>
    <row r="44" spans="1:22" ht="19.5" customHeight="1">
      <c r="A44" s="218" t="s">
        <v>421</v>
      </c>
      <c r="B44" s="217"/>
      <c r="C44" s="217"/>
      <c r="D44" s="217"/>
      <c r="E44" s="217"/>
      <c r="F44" s="217"/>
      <c r="G44" s="217"/>
      <c r="H44" s="217"/>
      <c r="I44" s="217"/>
      <c r="J44" s="217"/>
      <c r="K44" s="217"/>
      <c r="L44" s="232" t="s">
        <v>422</v>
      </c>
    </row>
    <row r="45" spans="1:22" ht="14.25">
      <c r="C45" s="1748"/>
      <c r="H45" s="1748"/>
      <c r="I45" s="143"/>
      <c r="J45" s="301"/>
      <c r="L45" s="154"/>
    </row>
    <row r="46" spans="1:22" ht="14.25">
      <c r="C46" s="1748"/>
      <c r="H46" s="1748"/>
      <c r="L46" s="147"/>
    </row>
    <row r="47" spans="1:22" ht="14.25">
      <c r="A47" s="315" t="s">
        <v>423</v>
      </c>
      <c r="B47" s="3"/>
      <c r="C47" s="1749"/>
      <c r="D47" s="3"/>
      <c r="E47" s="3"/>
      <c r="F47" s="3"/>
      <c r="G47" s="3"/>
      <c r="H47" s="1749"/>
      <c r="I47" s="3"/>
      <c r="J47" s="3"/>
      <c r="K47" s="3"/>
      <c r="L47" s="147"/>
    </row>
  </sheetData>
  <phoneticPr fontId="0" type="noConversion"/>
  <printOptions horizontalCentered="1" verticalCentered="1"/>
  <pageMargins left="0" right="0" top="0" bottom="0" header="0.51181102362204722" footer="0.51181102362204722"/>
  <pageSetup paperSize="9" scale="80" orientation="landscape"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5281A-8460-4B7A-8524-577EBEFD19D4}">
  <dimension ref="A1:N50"/>
  <sheetViews>
    <sheetView zoomScale="90" zoomScaleNormal="90" workbookViewId="0">
      <pane ySplit="20" topLeftCell="A36" activePane="bottomLeft" state="frozen"/>
      <selection sqref="A1:XFD1048576"/>
      <selection pane="bottomLeft" sqref="A1:XFD1048576"/>
    </sheetView>
  </sheetViews>
  <sheetFormatPr defaultColWidth="18.28515625" defaultRowHeight="15.75"/>
  <cols>
    <col min="1" max="1" width="10.85546875" style="1061" customWidth="1"/>
    <col min="2" max="2" width="10.7109375" style="958" customWidth="1"/>
    <col min="3" max="4" width="12.7109375" style="958" customWidth="1"/>
    <col min="5" max="5" width="18.85546875" style="958" bestFit="1" customWidth="1"/>
    <col min="6" max="7" width="12.7109375" style="958" customWidth="1"/>
    <col min="8" max="8" width="17.5703125" style="958" bestFit="1" customWidth="1"/>
    <col min="9" max="9" width="13.7109375" style="958" customWidth="1"/>
    <col min="10" max="10" width="12.7109375" style="958" customWidth="1"/>
    <col min="11" max="11" width="12.85546875" style="958" customWidth="1"/>
    <col min="12" max="12" width="11.42578125" style="958" bestFit="1" customWidth="1"/>
    <col min="13" max="13" width="11.5703125" style="958" customWidth="1"/>
    <col min="14" max="14" width="12.7109375" style="958" customWidth="1"/>
    <col min="15" max="16384" width="18.28515625" style="958"/>
  </cols>
  <sheetData>
    <row r="1" spans="1:14" ht="18" customHeight="1">
      <c r="A1" s="903" t="s">
        <v>1525</v>
      </c>
      <c r="B1" s="1073"/>
      <c r="C1" s="1073"/>
      <c r="D1" s="1073"/>
      <c r="E1" s="1073"/>
      <c r="F1" s="1073"/>
      <c r="G1" s="1073"/>
      <c r="H1" s="1073"/>
      <c r="I1" s="1073"/>
      <c r="J1" s="1073"/>
      <c r="K1" s="1073"/>
      <c r="L1" s="1073"/>
      <c r="M1" s="1073"/>
      <c r="N1" s="1073"/>
    </row>
    <row r="2" spans="1:14" ht="18" customHeight="1">
      <c r="A2" s="1071" t="s">
        <v>1626</v>
      </c>
      <c r="B2" s="1072"/>
      <c r="C2" s="1072"/>
      <c r="D2" s="1072"/>
      <c r="E2" s="1072"/>
      <c r="F2" s="1072"/>
      <c r="G2" s="1072"/>
      <c r="H2" s="1072"/>
      <c r="I2" s="1072"/>
      <c r="J2" s="1072"/>
      <c r="K2" s="1072"/>
      <c r="L2" s="1072"/>
      <c r="M2" s="1072"/>
      <c r="N2" s="1072"/>
    </row>
    <row r="3" spans="1:14" ht="18" customHeight="1">
      <c r="A3" s="1071" t="s">
        <v>1528</v>
      </c>
      <c r="B3" s="1072"/>
      <c r="C3" s="1072"/>
      <c r="D3" s="1072"/>
      <c r="E3" s="1072"/>
      <c r="F3" s="1072"/>
      <c r="G3" s="1072"/>
      <c r="H3" s="1072"/>
      <c r="I3" s="1072"/>
      <c r="J3" s="1072"/>
      <c r="K3" s="1072"/>
      <c r="L3" s="1072"/>
      <c r="M3" s="1072"/>
      <c r="N3" s="1072"/>
    </row>
    <row r="4" spans="1:14" ht="18" customHeight="1">
      <c r="A4" s="1071" t="s">
        <v>1625</v>
      </c>
      <c r="B4" s="1072"/>
      <c r="C4" s="1072"/>
      <c r="D4" s="1072"/>
      <c r="E4" s="1072"/>
      <c r="F4" s="1072"/>
      <c r="G4" s="1072"/>
      <c r="H4" s="1072"/>
      <c r="I4" s="1072"/>
      <c r="J4" s="1072"/>
      <c r="K4" s="1072"/>
      <c r="L4" s="1072"/>
      <c r="M4" s="1072"/>
      <c r="N4" s="1072"/>
    </row>
    <row r="5" spans="1:14" ht="18">
      <c r="A5" s="1071" t="s">
        <v>1529</v>
      </c>
      <c r="B5" s="1070"/>
      <c r="C5" s="1070"/>
      <c r="D5" s="1070"/>
      <c r="E5" s="1070"/>
      <c r="F5" s="1070"/>
      <c r="G5" s="1070"/>
      <c r="H5" s="1070"/>
      <c r="I5" s="1070"/>
      <c r="J5" s="1070"/>
      <c r="K5" s="1070"/>
      <c r="L5" s="1070"/>
      <c r="M5" s="1070"/>
      <c r="N5" s="1070"/>
    </row>
    <row r="6" spans="1:14" ht="4.5" customHeight="1">
      <c r="A6" s="1070"/>
      <c r="B6" s="1070"/>
      <c r="C6" s="1070"/>
      <c r="D6" s="1070"/>
      <c r="E6" s="1070"/>
      <c r="F6" s="1070"/>
      <c r="G6" s="1070"/>
      <c r="H6" s="1070"/>
      <c r="I6" s="1070"/>
      <c r="J6" s="1070"/>
      <c r="K6" s="1070"/>
      <c r="L6" s="1070"/>
      <c r="M6" s="1070"/>
      <c r="N6" s="1070"/>
    </row>
    <row r="7" spans="1:14" hidden="1">
      <c r="A7" s="1070"/>
      <c r="B7" s="1070"/>
      <c r="C7" s="1070"/>
      <c r="D7" s="1070"/>
      <c r="E7" s="1070"/>
      <c r="F7" s="1070"/>
      <c r="G7" s="1070"/>
      <c r="H7" s="1070"/>
      <c r="I7" s="1070"/>
      <c r="J7" s="1070"/>
      <c r="K7" s="1070"/>
      <c r="L7" s="1070"/>
      <c r="M7" s="1070"/>
      <c r="N7" s="1070"/>
    </row>
    <row r="8" spans="1:14" hidden="1">
      <c r="A8" s="1070"/>
      <c r="B8" s="1070"/>
      <c r="C8" s="1070"/>
      <c r="D8" s="1070"/>
      <c r="E8" s="1070"/>
      <c r="F8" s="1070"/>
      <c r="G8" s="1070"/>
      <c r="H8" s="1070"/>
      <c r="I8" s="1070"/>
      <c r="J8" s="1070"/>
      <c r="K8" s="1070"/>
      <c r="L8" s="1070"/>
      <c r="M8" s="1070"/>
      <c r="N8" s="1070"/>
    </row>
    <row r="9" spans="1:14" hidden="1">
      <c r="A9" s="1070"/>
      <c r="B9" s="1070"/>
      <c r="C9" s="1070"/>
      <c r="D9" s="1070"/>
      <c r="E9" s="1070"/>
      <c r="F9" s="1070"/>
      <c r="G9" s="1070"/>
      <c r="H9" s="1070"/>
      <c r="I9" s="1070"/>
      <c r="J9" s="1070"/>
      <c r="K9" s="1070"/>
      <c r="L9" s="1070"/>
      <c r="M9" s="1070"/>
      <c r="N9" s="1070"/>
    </row>
    <row r="10" spans="1:14">
      <c r="A10" s="1069"/>
    </row>
    <row r="11" spans="1:14" s="1067" customFormat="1" ht="31.5">
      <c r="A11" s="2070" t="s">
        <v>1132</v>
      </c>
      <c r="B11" s="2071"/>
      <c r="C11" s="1034" t="s">
        <v>1615</v>
      </c>
      <c r="D11" s="1034" t="s">
        <v>1616</v>
      </c>
      <c r="E11" s="1034" t="s">
        <v>1617</v>
      </c>
      <c r="F11" s="1034" t="s">
        <v>1618</v>
      </c>
      <c r="G11" s="1034" t="s">
        <v>1619</v>
      </c>
      <c r="H11" s="1034" t="s">
        <v>1620</v>
      </c>
      <c r="I11" s="1034" t="s">
        <v>1621</v>
      </c>
      <c r="J11" s="1034" t="s">
        <v>1622</v>
      </c>
      <c r="K11" s="1034" t="s">
        <v>1623</v>
      </c>
      <c r="L11" s="1034" t="s">
        <v>1624</v>
      </c>
      <c r="M11" s="1034" t="s">
        <v>362</v>
      </c>
      <c r="N11" s="1034" t="s">
        <v>352</v>
      </c>
    </row>
    <row r="12" spans="1:14" s="1067" customFormat="1" ht="31.5">
      <c r="A12" s="2080"/>
      <c r="B12" s="2081"/>
      <c r="C12" s="1113" t="s">
        <v>1605</v>
      </c>
      <c r="D12" s="1113" t="s">
        <v>1606</v>
      </c>
      <c r="E12" s="1113" t="s">
        <v>1607</v>
      </c>
      <c r="F12" s="1113" t="s">
        <v>1608</v>
      </c>
      <c r="G12" s="1113" t="s">
        <v>1609</v>
      </c>
      <c r="H12" s="1113" t="s">
        <v>1610</v>
      </c>
      <c r="I12" s="1113" t="s">
        <v>1611</v>
      </c>
      <c r="J12" s="1113" t="s">
        <v>1612</v>
      </c>
      <c r="K12" s="1113" t="s">
        <v>1613</v>
      </c>
      <c r="L12" s="1113" t="s">
        <v>1614</v>
      </c>
      <c r="M12" s="1113" t="s">
        <v>370</v>
      </c>
      <c r="N12" s="1068" t="s">
        <v>1524</v>
      </c>
    </row>
    <row r="13" spans="1:14" ht="16.5" hidden="1" customHeight="1">
      <c r="A13" s="1041"/>
      <c r="B13" s="960"/>
      <c r="C13" s="899"/>
      <c r="D13" s="899"/>
      <c r="E13" s="899"/>
      <c r="F13" s="1035"/>
      <c r="G13" s="899"/>
      <c r="H13" s="899"/>
      <c r="I13" s="899"/>
      <c r="J13" s="1035"/>
      <c r="K13" s="899"/>
      <c r="L13" s="899"/>
      <c r="M13" s="899"/>
      <c r="N13" s="899"/>
    </row>
    <row r="14" spans="1:14" ht="16.5" hidden="1" customHeight="1">
      <c r="A14" s="1041"/>
      <c r="B14" s="960"/>
      <c r="C14" s="899"/>
      <c r="D14" s="899"/>
      <c r="E14" s="899"/>
      <c r="F14" s="1035"/>
      <c r="G14" s="899"/>
      <c r="H14" s="899"/>
      <c r="I14" s="899"/>
      <c r="J14" s="1035"/>
      <c r="K14" s="899"/>
      <c r="L14" s="899"/>
      <c r="M14" s="899"/>
      <c r="N14" s="899"/>
    </row>
    <row r="15" spans="1:14" ht="16.5" hidden="1" customHeight="1">
      <c r="A15" s="1041"/>
      <c r="B15" s="960"/>
      <c r="C15" s="899"/>
      <c r="D15" s="899"/>
      <c r="E15" s="899"/>
      <c r="F15" s="1035"/>
      <c r="G15" s="899"/>
      <c r="H15" s="899"/>
      <c r="I15" s="899"/>
      <c r="J15" s="1035"/>
      <c r="K15" s="899"/>
      <c r="L15" s="899"/>
      <c r="M15" s="899"/>
      <c r="N15" s="899"/>
    </row>
    <row r="16" spans="1:14" ht="16.5" hidden="1" customHeight="1">
      <c r="A16" s="1041"/>
      <c r="B16" s="960"/>
      <c r="C16" s="899"/>
      <c r="D16" s="899"/>
      <c r="E16" s="899"/>
      <c r="F16" s="1035"/>
      <c r="G16" s="899"/>
      <c r="H16" s="899"/>
      <c r="I16" s="899"/>
      <c r="J16" s="1035"/>
      <c r="K16" s="899"/>
      <c r="L16" s="899"/>
      <c r="M16" s="899"/>
      <c r="N16" s="899"/>
    </row>
    <row r="17" spans="1:14" ht="16.5" hidden="1" customHeight="1">
      <c r="A17" s="1041"/>
      <c r="B17" s="960"/>
      <c r="C17" s="899"/>
      <c r="D17" s="899"/>
      <c r="E17" s="899"/>
      <c r="F17" s="1035"/>
      <c r="G17" s="899"/>
      <c r="H17" s="899"/>
      <c r="I17" s="899"/>
      <c r="J17" s="1035"/>
      <c r="K17" s="899"/>
      <c r="L17" s="899"/>
      <c r="M17" s="899"/>
      <c r="N17" s="899"/>
    </row>
    <row r="18" spans="1:14" ht="16.5" hidden="1" customHeight="1">
      <c r="A18" s="1041"/>
      <c r="B18" s="960"/>
      <c r="C18" s="899"/>
      <c r="D18" s="899"/>
      <c r="E18" s="899"/>
      <c r="F18" s="1035"/>
      <c r="G18" s="899"/>
      <c r="H18" s="899"/>
      <c r="I18" s="899"/>
      <c r="J18" s="1035"/>
      <c r="K18" s="899"/>
      <c r="L18" s="899"/>
      <c r="M18" s="899"/>
      <c r="N18" s="899"/>
    </row>
    <row r="19" spans="1:14" ht="16.5" hidden="1" customHeight="1">
      <c r="A19" s="1041"/>
      <c r="B19" s="960"/>
      <c r="C19" s="899"/>
      <c r="D19" s="899"/>
      <c r="E19" s="899"/>
      <c r="F19" s="1035"/>
      <c r="G19" s="899"/>
      <c r="H19" s="899"/>
      <c r="I19" s="899"/>
      <c r="J19" s="1035"/>
      <c r="K19" s="899"/>
      <c r="L19" s="899"/>
      <c r="M19" s="899"/>
      <c r="N19" s="899"/>
    </row>
    <row r="20" spans="1:14" ht="16.5" hidden="1" customHeight="1">
      <c r="A20" s="1041">
        <v>2019</v>
      </c>
      <c r="B20" s="960"/>
      <c r="C20" s="899"/>
      <c r="D20" s="899"/>
      <c r="E20" s="899"/>
      <c r="F20" s="1035"/>
      <c r="G20" s="899"/>
      <c r="H20" s="899"/>
      <c r="I20" s="899"/>
      <c r="J20" s="1035"/>
      <c r="K20" s="899"/>
      <c r="L20" s="899"/>
      <c r="M20" s="899"/>
      <c r="N20" s="899"/>
    </row>
    <row r="21" spans="1:14" ht="16.5" customHeight="1">
      <c r="A21" s="1041">
        <v>2020</v>
      </c>
      <c r="B21" s="960"/>
      <c r="C21" s="899">
        <v>2924708</v>
      </c>
      <c r="D21" s="899">
        <v>263623</v>
      </c>
      <c r="E21" s="899">
        <v>304474</v>
      </c>
      <c r="F21" s="1035">
        <v>56177</v>
      </c>
      <c r="G21" s="899">
        <v>34308</v>
      </c>
      <c r="H21" s="899">
        <v>2099157</v>
      </c>
      <c r="I21" s="899">
        <v>248345</v>
      </c>
      <c r="J21" s="1035">
        <v>19806</v>
      </c>
      <c r="K21" s="899">
        <v>25037</v>
      </c>
      <c r="L21" s="899">
        <v>62366</v>
      </c>
      <c r="M21" s="899">
        <v>400294</v>
      </c>
      <c r="N21" s="899">
        <v>6438295</v>
      </c>
    </row>
    <row r="22" spans="1:14" ht="16.5" customHeight="1">
      <c r="A22" s="1065">
        <v>2021</v>
      </c>
      <c r="B22" s="1066"/>
      <c r="C22" s="1036">
        <v>7514395</v>
      </c>
      <c r="D22" s="1036">
        <v>458368</v>
      </c>
      <c r="E22" s="1036">
        <v>498733</v>
      </c>
      <c r="F22" s="1037">
        <v>108910</v>
      </c>
      <c r="G22" s="1036">
        <v>55870</v>
      </c>
      <c r="H22" s="1036">
        <v>4522015</v>
      </c>
      <c r="I22" s="1036">
        <v>461737</v>
      </c>
      <c r="J22" s="1037">
        <v>73913</v>
      </c>
      <c r="K22" s="1036">
        <v>121754</v>
      </c>
      <c r="L22" s="1036">
        <v>568391</v>
      </c>
      <c r="M22" s="1036">
        <v>1625323</v>
      </c>
      <c r="N22" s="1036">
        <v>16009409</v>
      </c>
    </row>
    <row r="23" spans="1:14" ht="20.25" customHeight="1">
      <c r="A23" s="1041">
        <v>2020</v>
      </c>
      <c r="B23" s="960" t="s">
        <v>214</v>
      </c>
      <c r="C23" s="899">
        <v>301152</v>
      </c>
      <c r="D23" s="899">
        <v>49320</v>
      </c>
      <c r="E23" s="899">
        <v>82543</v>
      </c>
      <c r="F23" s="899">
        <v>14589</v>
      </c>
      <c r="G23" s="899">
        <v>9208</v>
      </c>
      <c r="H23" s="899">
        <v>676208</v>
      </c>
      <c r="I23" s="899">
        <v>74453</v>
      </c>
      <c r="J23" s="899">
        <v>6104</v>
      </c>
      <c r="K23" s="899">
        <v>9481</v>
      </c>
      <c r="L23" s="899">
        <v>13886</v>
      </c>
      <c r="M23" s="899">
        <v>118388</v>
      </c>
      <c r="N23" s="899">
        <v>1355332</v>
      </c>
    </row>
    <row r="24" spans="1:14" ht="20.25" customHeight="1">
      <c r="A24" s="1041">
        <v>2021</v>
      </c>
      <c r="B24" s="960" t="s">
        <v>211</v>
      </c>
      <c r="C24" s="899">
        <v>415366</v>
      </c>
      <c r="D24" s="899">
        <v>52652</v>
      </c>
      <c r="E24" s="899">
        <v>104098</v>
      </c>
      <c r="F24" s="1035">
        <v>17165</v>
      </c>
      <c r="G24" s="899">
        <v>9326</v>
      </c>
      <c r="H24" s="899">
        <v>702446</v>
      </c>
      <c r="I24" s="899">
        <v>116569</v>
      </c>
      <c r="J24" s="1035">
        <v>6360</v>
      </c>
      <c r="K24" s="899">
        <v>12182</v>
      </c>
      <c r="L24" s="899">
        <v>18365</v>
      </c>
      <c r="M24" s="899">
        <v>165700</v>
      </c>
      <c r="N24" s="899">
        <v>1620229</v>
      </c>
    </row>
    <row r="25" spans="1:14" ht="15.75" customHeight="1">
      <c r="A25" s="1041"/>
      <c r="B25" s="960" t="s">
        <v>212</v>
      </c>
      <c r="C25" s="899">
        <v>644690</v>
      </c>
      <c r="D25" s="899">
        <v>48967</v>
      </c>
      <c r="E25" s="899">
        <v>105525</v>
      </c>
      <c r="F25" s="1035">
        <v>22241</v>
      </c>
      <c r="G25" s="899">
        <v>8581</v>
      </c>
      <c r="H25" s="899">
        <v>693343</v>
      </c>
      <c r="I25" s="899">
        <v>83960</v>
      </c>
      <c r="J25" s="1035">
        <v>6994</v>
      </c>
      <c r="K25" s="899">
        <v>11429</v>
      </c>
      <c r="L25" s="899">
        <v>20368</v>
      </c>
      <c r="M25" s="899">
        <v>164785</v>
      </c>
      <c r="N25" s="899">
        <v>1810883</v>
      </c>
    </row>
    <row r="26" spans="1:14" ht="15.75" customHeight="1">
      <c r="A26" s="1041"/>
      <c r="B26" s="960" t="s">
        <v>213</v>
      </c>
      <c r="C26" s="899">
        <v>2919565</v>
      </c>
      <c r="D26" s="899">
        <v>175915</v>
      </c>
      <c r="E26" s="899">
        <v>122122</v>
      </c>
      <c r="F26" s="1035">
        <v>34238</v>
      </c>
      <c r="G26" s="899">
        <v>13102</v>
      </c>
      <c r="H26" s="899">
        <v>1115880</v>
      </c>
      <c r="I26" s="899">
        <v>89255</v>
      </c>
      <c r="J26" s="1035">
        <v>19047</v>
      </c>
      <c r="K26" s="899">
        <v>25007</v>
      </c>
      <c r="L26" s="899">
        <v>17454</v>
      </c>
      <c r="M26" s="899">
        <v>365723</v>
      </c>
      <c r="N26" s="899">
        <v>4897308</v>
      </c>
    </row>
    <row r="27" spans="1:14" ht="15.75" customHeight="1">
      <c r="A27" s="1041"/>
      <c r="B27" s="960" t="s">
        <v>214</v>
      </c>
      <c r="C27" s="899">
        <v>3534774</v>
      </c>
      <c r="D27" s="899">
        <v>180834</v>
      </c>
      <c r="E27" s="899">
        <v>166988</v>
      </c>
      <c r="F27" s="1035">
        <v>35266</v>
      </c>
      <c r="G27" s="899">
        <v>24861</v>
      </c>
      <c r="H27" s="899">
        <v>2010346</v>
      </c>
      <c r="I27" s="899">
        <v>171953</v>
      </c>
      <c r="J27" s="1035">
        <v>41512</v>
      </c>
      <c r="K27" s="899">
        <v>73136</v>
      </c>
      <c r="L27" s="899">
        <v>512204</v>
      </c>
      <c r="M27" s="899">
        <v>929115</v>
      </c>
      <c r="N27" s="899">
        <v>7680989</v>
      </c>
    </row>
    <row r="28" spans="1:14" ht="21" customHeight="1">
      <c r="A28" s="1041">
        <v>2022</v>
      </c>
      <c r="B28" s="960" t="s">
        <v>211</v>
      </c>
      <c r="C28" s="899">
        <v>3782729</v>
      </c>
      <c r="D28" s="899">
        <v>266857</v>
      </c>
      <c r="E28" s="899">
        <v>173652</v>
      </c>
      <c r="F28" s="1035">
        <v>41047</v>
      </c>
      <c r="G28" s="899">
        <v>29089</v>
      </c>
      <c r="H28" s="899">
        <v>1357261</v>
      </c>
      <c r="I28" s="899">
        <v>207712</v>
      </c>
      <c r="J28" s="1035">
        <v>40415</v>
      </c>
      <c r="K28" s="899">
        <v>50971</v>
      </c>
      <c r="L28" s="899">
        <v>220367</v>
      </c>
      <c r="M28" s="899">
        <v>570693</v>
      </c>
      <c r="N28" s="899">
        <v>6740793</v>
      </c>
    </row>
    <row r="29" spans="1:14">
      <c r="A29" s="1041"/>
      <c r="B29" s="960" t="s">
        <v>212</v>
      </c>
      <c r="C29" s="899">
        <v>5083701</v>
      </c>
      <c r="D29" s="899">
        <v>280128</v>
      </c>
      <c r="E29" s="899">
        <v>187216</v>
      </c>
      <c r="F29" s="1035">
        <v>53997</v>
      </c>
      <c r="G29" s="899">
        <v>26329</v>
      </c>
      <c r="H29" s="899">
        <v>730511</v>
      </c>
      <c r="I29" s="899">
        <v>173636</v>
      </c>
      <c r="J29" s="1035">
        <v>24636</v>
      </c>
      <c r="K29" s="899">
        <v>15989</v>
      </c>
      <c r="L29" s="899">
        <v>37972</v>
      </c>
      <c r="M29" s="899">
        <v>265602</v>
      </c>
      <c r="N29" s="899">
        <v>6879717</v>
      </c>
    </row>
    <row r="30" spans="1:14">
      <c r="A30" s="1065"/>
      <c r="B30" s="1066" t="s">
        <v>213</v>
      </c>
      <c r="C30" s="1036">
        <v>6259119</v>
      </c>
      <c r="D30" s="1036">
        <v>455233</v>
      </c>
      <c r="E30" s="1036">
        <v>189281</v>
      </c>
      <c r="F30" s="1037">
        <v>154119</v>
      </c>
      <c r="G30" s="1036">
        <v>29746</v>
      </c>
      <c r="H30" s="1036">
        <v>659488</v>
      </c>
      <c r="I30" s="1036">
        <v>165230</v>
      </c>
      <c r="J30" s="1037">
        <v>18608</v>
      </c>
      <c r="K30" s="1036">
        <v>12486</v>
      </c>
      <c r="L30" s="1036">
        <v>45733</v>
      </c>
      <c r="M30" s="1036">
        <v>216022</v>
      </c>
      <c r="N30" s="1036">
        <v>8205065</v>
      </c>
    </row>
    <row r="31" spans="1:14" ht="20.25" customHeight="1">
      <c r="A31" s="1041">
        <v>2021</v>
      </c>
      <c r="B31" s="960" t="s">
        <v>390</v>
      </c>
      <c r="C31" s="899">
        <v>1166818</v>
      </c>
      <c r="D31" s="899">
        <v>66168</v>
      </c>
      <c r="E31" s="899">
        <v>49701</v>
      </c>
      <c r="F31" s="899">
        <v>9223</v>
      </c>
      <c r="G31" s="899">
        <v>6014</v>
      </c>
      <c r="H31" s="899">
        <v>587776</v>
      </c>
      <c r="I31" s="899">
        <v>49752</v>
      </c>
      <c r="J31" s="899">
        <v>10226</v>
      </c>
      <c r="K31" s="899">
        <v>11902</v>
      </c>
      <c r="L31" s="899">
        <v>86851</v>
      </c>
      <c r="M31" s="899">
        <v>229935</v>
      </c>
      <c r="N31" s="899">
        <v>2274366</v>
      </c>
    </row>
    <row r="32" spans="1:14" ht="16.5" customHeight="1">
      <c r="A32" s="1041"/>
      <c r="B32" s="957" t="s">
        <v>391</v>
      </c>
      <c r="C32" s="899">
        <v>1144063</v>
      </c>
      <c r="D32" s="899">
        <v>57594</v>
      </c>
      <c r="E32" s="899">
        <v>54689</v>
      </c>
      <c r="F32" s="899">
        <v>10261</v>
      </c>
      <c r="G32" s="899">
        <v>8111</v>
      </c>
      <c r="H32" s="899">
        <v>593362</v>
      </c>
      <c r="I32" s="899">
        <v>59205</v>
      </c>
      <c r="J32" s="899">
        <v>8188</v>
      </c>
      <c r="K32" s="899">
        <v>23687</v>
      </c>
      <c r="L32" s="899">
        <v>246453</v>
      </c>
      <c r="M32" s="899">
        <v>357921</v>
      </c>
      <c r="N32" s="899">
        <v>2563534</v>
      </c>
    </row>
    <row r="33" spans="1:14" ht="16.5" customHeight="1">
      <c r="A33" s="1041"/>
      <c r="B33" s="957" t="s">
        <v>392</v>
      </c>
      <c r="C33" s="899">
        <v>1223893</v>
      </c>
      <c r="D33" s="899">
        <v>57072</v>
      </c>
      <c r="E33" s="899">
        <v>62598</v>
      </c>
      <c r="F33" s="899">
        <v>15782</v>
      </c>
      <c r="G33" s="899">
        <v>10736</v>
      </c>
      <c r="H33" s="899">
        <v>829208</v>
      </c>
      <c r="I33" s="899">
        <v>62996</v>
      </c>
      <c r="J33" s="899">
        <v>23098</v>
      </c>
      <c r="K33" s="899">
        <v>37547</v>
      </c>
      <c r="L33" s="899">
        <v>178900</v>
      </c>
      <c r="M33" s="899">
        <v>341259</v>
      </c>
      <c r="N33" s="899">
        <v>2843089</v>
      </c>
    </row>
    <row r="34" spans="1:14" ht="21" customHeight="1">
      <c r="A34" s="1041">
        <v>2022</v>
      </c>
      <c r="B34" s="957" t="s">
        <v>393</v>
      </c>
      <c r="C34" s="899">
        <v>1149430</v>
      </c>
      <c r="D34" s="899">
        <v>43967</v>
      </c>
      <c r="E34" s="899">
        <v>41388</v>
      </c>
      <c r="F34" s="899">
        <v>12321</v>
      </c>
      <c r="G34" s="899">
        <v>9426</v>
      </c>
      <c r="H34" s="899">
        <v>859319</v>
      </c>
      <c r="I34" s="899">
        <v>61763</v>
      </c>
      <c r="J34" s="899">
        <v>23603</v>
      </c>
      <c r="K34" s="899">
        <v>39891</v>
      </c>
      <c r="L34" s="899">
        <v>201606</v>
      </c>
      <c r="M34" s="899">
        <v>353878</v>
      </c>
      <c r="N34" s="899">
        <v>2796592</v>
      </c>
    </row>
    <row r="35" spans="1:14" ht="16.5" customHeight="1">
      <c r="A35" s="1041"/>
      <c r="B35" s="957" t="s">
        <v>394</v>
      </c>
      <c r="C35" s="899">
        <v>990188</v>
      </c>
      <c r="D35" s="899">
        <v>80094</v>
      </c>
      <c r="E35" s="899">
        <v>52748</v>
      </c>
      <c r="F35" s="899">
        <v>11421</v>
      </c>
      <c r="G35" s="899">
        <v>8223</v>
      </c>
      <c r="H35" s="899">
        <v>225945</v>
      </c>
      <c r="I35" s="899">
        <v>48952</v>
      </c>
      <c r="J35" s="899">
        <v>6024</v>
      </c>
      <c r="K35" s="899">
        <v>3410</v>
      </c>
      <c r="L35" s="899">
        <v>7072</v>
      </c>
      <c r="M35" s="899">
        <v>83737</v>
      </c>
      <c r="N35" s="899">
        <v>1517814</v>
      </c>
    </row>
    <row r="36" spans="1:14" ht="16.5" customHeight="1">
      <c r="A36" s="1041"/>
      <c r="B36" s="957" t="s">
        <v>383</v>
      </c>
      <c r="C36" s="899">
        <v>1643111</v>
      </c>
      <c r="D36" s="899">
        <v>142796</v>
      </c>
      <c r="E36" s="899">
        <v>79516</v>
      </c>
      <c r="F36" s="899">
        <v>17305</v>
      </c>
      <c r="G36" s="899">
        <v>11440</v>
      </c>
      <c r="H36" s="899">
        <v>271997</v>
      </c>
      <c r="I36" s="899">
        <v>96997</v>
      </c>
      <c r="J36" s="899">
        <v>10788</v>
      </c>
      <c r="K36" s="899">
        <v>7670</v>
      </c>
      <c r="L36" s="899">
        <v>11689</v>
      </c>
      <c r="M36" s="899">
        <v>133078</v>
      </c>
      <c r="N36" s="899">
        <v>2426387</v>
      </c>
    </row>
    <row r="37" spans="1:14" ht="16.5" customHeight="1">
      <c r="A37" s="1041"/>
      <c r="B37" s="957" t="s">
        <v>384</v>
      </c>
      <c r="C37" s="899">
        <v>878820</v>
      </c>
      <c r="D37" s="899">
        <v>35719</v>
      </c>
      <c r="E37" s="899">
        <v>45537</v>
      </c>
      <c r="F37" s="899">
        <v>12548</v>
      </c>
      <c r="G37" s="899">
        <v>5693</v>
      </c>
      <c r="H37" s="899">
        <v>209808</v>
      </c>
      <c r="I37" s="899">
        <v>51009</v>
      </c>
      <c r="J37" s="899">
        <v>6239</v>
      </c>
      <c r="K37" s="899">
        <v>5744</v>
      </c>
      <c r="L37" s="899">
        <v>8377</v>
      </c>
      <c r="M37" s="899">
        <v>83756</v>
      </c>
      <c r="N37" s="899">
        <v>1343250</v>
      </c>
    </row>
    <row r="38" spans="1:14" ht="16.5" customHeight="1">
      <c r="A38" s="1041"/>
      <c r="B38" s="957" t="s">
        <v>385</v>
      </c>
      <c r="C38" s="899">
        <v>2144583</v>
      </c>
      <c r="D38" s="899">
        <v>135702</v>
      </c>
      <c r="E38" s="899">
        <v>76893</v>
      </c>
      <c r="F38" s="899">
        <v>21656</v>
      </c>
      <c r="G38" s="899">
        <v>11311</v>
      </c>
      <c r="H38" s="899">
        <v>287933</v>
      </c>
      <c r="I38" s="899">
        <v>63035</v>
      </c>
      <c r="J38" s="899">
        <v>10241</v>
      </c>
      <c r="K38" s="899">
        <v>5880</v>
      </c>
      <c r="L38" s="899">
        <v>14030</v>
      </c>
      <c r="M38" s="899">
        <v>107986</v>
      </c>
      <c r="N38" s="899">
        <v>2879250</v>
      </c>
    </row>
    <row r="39" spans="1:14" ht="16.5" customHeight="1">
      <c r="A39" s="1041"/>
      <c r="B39" s="957" t="s">
        <v>386</v>
      </c>
      <c r="C39" s="899">
        <v>2060298</v>
      </c>
      <c r="D39" s="899">
        <v>108707</v>
      </c>
      <c r="E39" s="899">
        <v>64786</v>
      </c>
      <c r="F39" s="899">
        <v>19793</v>
      </c>
      <c r="G39" s="899">
        <v>9325</v>
      </c>
      <c r="H39" s="899">
        <v>232770</v>
      </c>
      <c r="I39" s="899">
        <v>59592</v>
      </c>
      <c r="J39" s="899">
        <v>8156</v>
      </c>
      <c r="K39" s="899">
        <v>4365</v>
      </c>
      <c r="L39" s="899">
        <v>15565</v>
      </c>
      <c r="M39" s="899">
        <v>73860</v>
      </c>
      <c r="N39" s="899">
        <v>2657217</v>
      </c>
    </row>
    <row r="40" spans="1:14" ht="16.5" customHeight="1">
      <c r="A40" s="1041"/>
      <c r="B40" s="957" t="s">
        <v>387</v>
      </c>
      <c r="C40" s="899">
        <v>1940206</v>
      </c>
      <c r="D40" s="899">
        <v>165149</v>
      </c>
      <c r="E40" s="899">
        <v>59698</v>
      </c>
      <c r="F40" s="899">
        <v>65281</v>
      </c>
      <c r="G40" s="899">
        <v>8191</v>
      </c>
      <c r="H40" s="899">
        <v>210557</v>
      </c>
      <c r="I40" s="899">
        <v>49199</v>
      </c>
      <c r="J40" s="899">
        <v>9001</v>
      </c>
      <c r="K40" s="899">
        <v>3914</v>
      </c>
      <c r="L40" s="899">
        <v>13487</v>
      </c>
      <c r="M40" s="899">
        <v>71504</v>
      </c>
      <c r="N40" s="899">
        <v>2596187</v>
      </c>
    </row>
    <row r="41" spans="1:14" ht="16.5" customHeight="1">
      <c r="A41" s="1041"/>
      <c r="B41" s="957" t="s">
        <v>388</v>
      </c>
      <c r="C41" s="899">
        <v>2283289</v>
      </c>
      <c r="D41" s="899">
        <v>152140</v>
      </c>
      <c r="E41" s="899">
        <v>66949</v>
      </c>
      <c r="F41" s="899">
        <v>53674</v>
      </c>
      <c r="G41" s="899">
        <v>11025</v>
      </c>
      <c r="H41" s="899">
        <v>224311</v>
      </c>
      <c r="I41" s="899">
        <v>59837</v>
      </c>
      <c r="J41" s="899">
        <v>4521</v>
      </c>
      <c r="K41" s="899">
        <v>4083</v>
      </c>
      <c r="L41" s="899">
        <v>15925</v>
      </c>
      <c r="M41" s="899">
        <v>72729</v>
      </c>
      <c r="N41" s="899">
        <v>2948483</v>
      </c>
    </row>
    <row r="42" spans="1:14" ht="16.5" customHeight="1">
      <c r="A42" s="1041"/>
      <c r="B42" s="957" t="s">
        <v>389</v>
      </c>
      <c r="C42" s="899">
        <v>2035624</v>
      </c>
      <c r="D42" s="899">
        <v>137944</v>
      </c>
      <c r="E42" s="899">
        <v>62634</v>
      </c>
      <c r="F42" s="899">
        <v>35164</v>
      </c>
      <c r="G42" s="899">
        <v>10530</v>
      </c>
      <c r="H42" s="899">
        <v>224620</v>
      </c>
      <c r="I42" s="899">
        <v>56194</v>
      </c>
      <c r="J42" s="899">
        <v>5086</v>
      </c>
      <c r="K42" s="899">
        <v>4489</v>
      </c>
      <c r="L42" s="899">
        <v>16321</v>
      </c>
      <c r="M42" s="899">
        <v>71789</v>
      </c>
      <c r="N42" s="899">
        <v>2660395</v>
      </c>
    </row>
    <row r="43" spans="1:14" ht="16.5" customHeight="1">
      <c r="A43" s="1041"/>
      <c r="B43" s="957" t="s">
        <v>390</v>
      </c>
      <c r="C43" s="899">
        <v>2255592</v>
      </c>
      <c r="D43" s="899">
        <v>123180</v>
      </c>
      <c r="E43" s="899">
        <v>77725</v>
      </c>
      <c r="F43" s="899">
        <v>39405</v>
      </c>
      <c r="G43" s="899">
        <v>12669</v>
      </c>
      <c r="H43" s="899">
        <v>236354</v>
      </c>
      <c r="I43" s="899">
        <v>71006</v>
      </c>
      <c r="J43" s="899">
        <v>6127</v>
      </c>
      <c r="K43" s="899">
        <v>6308</v>
      </c>
      <c r="L43" s="899">
        <v>16473</v>
      </c>
      <c r="M43" s="899">
        <v>85151</v>
      </c>
      <c r="N43" s="899">
        <v>2929990</v>
      </c>
    </row>
    <row r="44" spans="1:14">
      <c r="A44" s="1188"/>
      <c r="B44" s="1090"/>
      <c r="C44" s="1091"/>
      <c r="D44" s="1091"/>
      <c r="E44" s="1091"/>
      <c r="F44" s="1091"/>
      <c r="G44" s="1091"/>
      <c r="H44" s="1091"/>
      <c r="I44" s="1091"/>
      <c r="J44" s="1091"/>
      <c r="K44" s="1091"/>
      <c r="L44" s="1091"/>
      <c r="M44" s="1091"/>
      <c r="N44" s="1092"/>
    </row>
    <row r="45" spans="1:14">
      <c r="A45" s="1189"/>
      <c r="B45" s="1064"/>
      <c r="C45" s="1063"/>
      <c r="D45" s="1063"/>
      <c r="E45" s="1063"/>
      <c r="F45" s="1063"/>
      <c r="G45" s="1063"/>
      <c r="H45" s="1063"/>
      <c r="I45" s="1063"/>
      <c r="J45" s="1063"/>
      <c r="K45" s="1063"/>
      <c r="L45" s="1063"/>
      <c r="M45" s="1063"/>
      <c r="N45" s="1063"/>
    </row>
    <row r="46" spans="1:14">
      <c r="A46" s="2069" t="s">
        <v>1523</v>
      </c>
      <c r="B46" s="2069"/>
      <c r="C46" s="2069"/>
      <c r="D46" s="2069"/>
      <c r="E46" s="2069"/>
      <c r="F46" s="2069"/>
      <c r="G46" s="2069"/>
      <c r="H46" s="2069"/>
      <c r="I46" s="2069"/>
      <c r="J46" s="2069"/>
      <c r="K46" s="2069"/>
      <c r="L46" s="2069"/>
      <c r="M46" s="2069"/>
      <c r="N46" s="2069"/>
    </row>
    <row r="50" spans="9:14">
      <c r="I50" s="1062"/>
      <c r="J50" s="1062"/>
      <c r="K50" s="1062"/>
      <c r="L50" s="1062"/>
      <c r="M50" s="1062"/>
      <c r="N50" s="1062"/>
    </row>
  </sheetData>
  <mergeCells count="2">
    <mergeCell ref="A11:B12"/>
    <mergeCell ref="A46:N46"/>
  </mergeCells>
  <printOptions horizontalCentered="1"/>
  <pageMargins left="0.25" right="0.25" top="0.75" bottom="0.75" header="0.3" footer="0.3"/>
  <pageSetup scale="66" orientation="landscape"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2BEAA-B073-460A-8902-7495556FBB6F}">
  <dimension ref="A1:N50"/>
  <sheetViews>
    <sheetView topLeftCell="A27" zoomScale="90" zoomScaleNormal="90" workbookViewId="0">
      <selection sqref="A1:XFD1048576"/>
    </sheetView>
  </sheetViews>
  <sheetFormatPr defaultColWidth="18.28515625" defaultRowHeight="15.75"/>
  <cols>
    <col min="1" max="1" width="10.85546875" style="1061" customWidth="1"/>
    <col min="2" max="2" width="10.7109375" style="958" customWidth="1"/>
    <col min="3" max="3" width="14" style="958" bestFit="1" customWidth="1"/>
    <col min="4" max="4" width="12.7109375" style="958" customWidth="1"/>
    <col min="5" max="5" width="18.85546875" style="958" bestFit="1" customWidth="1"/>
    <col min="6" max="7" width="12.7109375" style="958" customWidth="1"/>
    <col min="8" max="8" width="17.5703125" style="958" bestFit="1" customWidth="1"/>
    <col min="9" max="9" width="13.7109375" style="958" customWidth="1"/>
    <col min="10" max="10" width="12.7109375" style="958" customWidth="1"/>
    <col min="11" max="11" width="12.85546875" style="958" customWidth="1"/>
    <col min="12" max="12" width="11.42578125" style="958" bestFit="1" customWidth="1"/>
    <col min="13" max="13" width="12.85546875" style="958" bestFit="1" customWidth="1"/>
    <col min="14" max="14" width="14" style="958" bestFit="1" customWidth="1"/>
    <col min="15" max="16384" width="18.28515625" style="958"/>
  </cols>
  <sheetData>
    <row r="1" spans="1:14" ht="18" customHeight="1">
      <c r="A1" s="903" t="s">
        <v>1527</v>
      </c>
      <c r="B1" s="1073"/>
      <c r="C1" s="1073"/>
      <c r="D1" s="1073"/>
      <c r="E1" s="1073"/>
      <c r="F1" s="1073"/>
      <c r="G1" s="1073"/>
      <c r="H1" s="1073"/>
      <c r="I1" s="1073"/>
      <c r="J1" s="1073"/>
      <c r="K1" s="1073"/>
      <c r="L1" s="1073"/>
      <c r="M1" s="1073"/>
      <c r="N1" s="1073"/>
    </row>
    <row r="2" spans="1:14" ht="18" customHeight="1">
      <c r="A2" s="1071" t="s">
        <v>1627</v>
      </c>
      <c r="B2" s="1072"/>
      <c r="C2" s="1072"/>
      <c r="D2" s="1072"/>
      <c r="E2" s="1072"/>
      <c r="F2" s="1072"/>
      <c r="G2" s="1072"/>
      <c r="H2" s="1072"/>
      <c r="I2" s="1072"/>
      <c r="J2" s="1072"/>
      <c r="K2" s="1072"/>
      <c r="L2" s="1072"/>
      <c r="M2" s="1072"/>
      <c r="N2" s="1072"/>
    </row>
    <row r="3" spans="1:14" ht="18" customHeight="1">
      <c r="A3" s="1071" t="s">
        <v>1528</v>
      </c>
      <c r="B3" s="1072"/>
      <c r="C3" s="1072"/>
      <c r="D3" s="1072"/>
      <c r="E3" s="1072"/>
      <c r="F3" s="1072"/>
      <c r="G3" s="1072"/>
      <c r="H3" s="1072"/>
      <c r="I3" s="1072"/>
      <c r="J3" s="1072"/>
      <c r="K3" s="1072"/>
      <c r="L3" s="1072"/>
      <c r="M3" s="1072"/>
      <c r="N3" s="1072"/>
    </row>
    <row r="4" spans="1:14" ht="18" customHeight="1">
      <c r="A4" s="1071" t="s">
        <v>1628</v>
      </c>
      <c r="B4" s="1072"/>
      <c r="C4" s="1072"/>
      <c r="D4" s="1072"/>
      <c r="E4" s="1072"/>
      <c r="F4" s="1072"/>
      <c r="G4" s="1072"/>
      <c r="H4" s="1072"/>
      <c r="I4" s="1072"/>
      <c r="J4" s="1072"/>
      <c r="K4" s="1072"/>
      <c r="L4" s="1072"/>
      <c r="M4" s="1072"/>
      <c r="N4" s="1072"/>
    </row>
    <row r="5" spans="1:14" ht="18">
      <c r="A5" s="1071" t="s">
        <v>1529</v>
      </c>
      <c r="B5" s="1070"/>
      <c r="C5" s="1070"/>
      <c r="D5" s="1070"/>
      <c r="E5" s="1070"/>
      <c r="F5" s="1070"/>
      <c r="G5" s="1070"/>
      <c r="H5" s="1070"/>
      <c r="I5" s="1070"/>
      <c r="J5" s="1070"/>
      <c r="K5" s="1070"/>
      <c r="L5" s="1070"/>
      <c r="M5" s="1070"/>
      <c r="N5" s="1070"/>
    </row>
    <row r="6" spans="1:14" ht="4.5" customHeight="1">
      <c r="A6" s="1070"/>
      <c r="B6" s="1070"/>
      <c r="C6" s="1070"/>
      <c r="D6" s="1070"/>
      <c r="E6" s="1070"/>
      <c r="F6" s="1070"/>
      <c r="G6" s="1070"/>
      <c r="H6" s="1070"/>
      <c r="I6" s="1070"/>
      <c r="J6" s="1070"/>
      <c r="K6" s="1070"/>
      <c r="L6" s="1070"/>
      <c r="M6" s="1070"/>
      <c r="N6" s="1070"/>
    </row>
    <row r="7" spans="1:14" hidden="1">
      <c r="A7" s="1070"/>
      <c r="B7" s="1070"/>
      <c r="C7" s="1070"/>
      <c r="D7" s="1070"/>
      <c r="E7" s="1070"/>
      <c r="F7" s="1070"/>
      <c r="G7" s="1070"/>
      <c r="H7" s="1070"/>
      <c r="I7" s="1070"/>
      <c r="J7" s="1070"/>
      <c r="K7" s="1070"/>
      <c r="L7" s="1070"/>
      <c r="M7" s="1070"/>
      <c r="N7" s="1070"/>
    </row>
    <row r="8" spans="1:14" hidden="1">
      <c r="A8" s="1070"/>
      <c r="B8" s="1070"/>
      <c r="C8" s="1070"/>
      <c r="D8" s="1070"/>
      <c r="E8" s="1070"/>
      <c r="F8" s="1070"/>
      <c r="G8" s="1070"/>
      <c r="H8" s="1070"/>
      <c r="I8" s="1070"/>
      <c r="J8" s="1070"/>
      <c r="K8" s="1070"/>
      <c r="L8" s="1070"/>
      <c r="M8" s="1070"/>
      <c r="N8" s="1070"/>
    </row>
    <row r="9" spans="1:14" hidden="1">
      <c r="A9" s="1070"/>
      <c r="B9" s="1070"/>
      <c r="C9" s="1070"/>
      <c r="D9" s="1070"/>
      <c r="E9" s="1070"/>
      <c r="F9" s="1070"/>
      <c r="G9" s="1070"/>
      <c r="H9" s="1070"/>
      <c r="I9" s="1070"/>
      <c r="J9" s="1070"/>
      <c r="K9" s="1070"/>
      <c r="L9" s="1070"/>
      <c r="M9" s="1070"/>
      <c r="N9" s="1070"/>
    </row>
    <row r="10" spans="1:14">
      <c r="A10" s="1069"/>
    </row>
    <row r="11" spans="1:14" s="1067" customFormat="1" ht="31.5">
      <c r="A11" s="2070" t="s">
        <v>1132</v>
      </c>
      <c r="B11" s="2071"/>
      <c r="C11" s="1034" t="s">
        <v>1615</v>
      </c>
      <c r="D11" s="1034" t="s">
        <v>1616</v>
      </c>
      <c r="E11" s="1034" t="s">
        <v>1617</v>
      </c>
      <c r="F11" s="1034" t="s">
        <v>1618</v>
      </c>
      <c r="G11" s="1034" t="s">
        <v>1619</v>
      </c>
      <c r="H11" s="1034" t="s">
        <v>1620</v>
      </c>
      <c r="I11" s="1034" t="s">
        <v>1621</v>
      </c>
      <c r="J11" s="1034" t="s">
        <v>1622</v>
      </c>
      <c r="K11" s="1034" t="s">
        <v>1623</v>
      </c>
      <c r="L11" s="1034" t="s">
        <v>1624</v>
      </c>
      <c r="M11" s="1034" t="s">
        <v>362</v>
      </c>
      <c r="N11" s="1034" t="s">
        <v>352</v>
      </c>
    </row>
    <row r="12" spans="1:14" s="1067" customFormat="1" ht="31.5">
      <c r="A12" s="2080"/>
      <c r="B12" s="2081"/>
      <c r="C12" s="1113" t="s">
        <v>1605</v>
      </c>
      <c r="D12" s="1113" t="s">
        <v>1606</v>
      </c>
      <c r="E12" s="1113" t="s">
        <v>1607</v>
      </c>
      <c r="F12" s="1113" t="s">
        <v>1608</v>
      </c>
      <c r="G12" s="1113" t="s">
        <v>1609</v>
      </c>
      <c r="H12" s="1113" t="s">
        <v>1610</v>
      </c>
      <c r="I12" s="1113" t="s">
        <v>1611</v>
      </c>
      <c r="J12" s="1113" t="s">
        <v>1612</v>
      </c>
      <c r="K12" s="1113" t="s">
        <v>1613</v>
      </c>
      <c r="L12" s="1113" t="s">
        <v>1614</v>
      </c>
      <c r="M12" s="1113" t="s">
        <v>370</v>
      </c>
      <c r="N12" s="1068" t="s">
        <v>1524</v>
      </c>
    </row>
    <row r="13" spans="1:14" ht="16.5" hidden="1" customHeight="1">
      <c r="A13" s="1041"/>
      <c r="B13" s="960"/>
      <c r="C13" s="899"/>
      <c r="D13" s="899"/>
      <c r="E13" s="899"/>
      <c r="F13" s="1035"/>
      <c r="G13" s="899"/>
      <c r="H13" s="899"/>
      <c r="I13" s="899"/>
      <c r="J13" s="1035"/>
      <c r="K13" s="899"/>
      <c r="L13" s="899"/>
      <c r="M13" s="899"/>
      <c r="N13" s="899"/>
    </row>
    <row r="14" spans="1:14" ht="16.5" hidden="1" customHeight="1">
      <c r="A14" s="1041"/>
      <c r="B14" s="960"/>
      <c r="C14" s="899"/>
      <c r="D14" s="899"/>
      <c r="E14" s="899"/>
      <c r="F14" s="1035"/>
      <c r="G14" s="899"/>
      <c r="H14" s="899"/>
      <c r="I14" s="899"/>
      <c r="J14" s="1035"/>
      <c r="K14" s="899"/>
      <c r="L14" s="899"/>
      <c r="M14" s="899"/>
      <c r="N14" s="899"/>
    </row>
    <row r="15" spans="1:14" ht="16.5" hidden="1" customHeight="1">
      <c r="A15" s="1041"/>
      <c r="B15" s="960"/>
      <c r="C15" s="899"/>
      <c r="D15" s="899"/>
      <c r="E15" s="899"/>
      <c r="F15" s="1035"/>
      <c r="G15" s="899"/>
      <c r="H15" s="899"/>
      <c r="I15" s="899"/>
      <c r="J15" s="1035"/>
      <c r="K15" s="899"/>
      <c r="L15" s="899"/>
      <c r="M15" s="899"/>
      <c r="N15" s="899"/>
    </row>
    <row r="16" spans="1:14" ht="16.5" hidden="1" customHeight="1">
      <c r="A16" s="1041"/>
      <c r="B16" s="960"/>
      <c r="C16" s="899"/>
      <c r="D16" s="899"/>
      <c r="E16" s="899"/>
      <c r="F16" s="1035"/>
      <c r="G16" s="899"/>
      <c r="H16" s="899"/>
      <c r="I16" s="899"/>
      <c r="J16" s="1035"/>
      <c r="K16" s="899"/>
      <c r="L16" s="899"/>
      <c r="M16" s="899"/>
      <c r="N16" s="899"/>
    </row>
    <row r="17" spans="1:14" ht="16.5" hidden="1" customHeight="1">
      <c r="A17" s="1041"/>
      <c r="B17" s="960"/>
      <c r="C17" s="899"/>
      <c r="D17" s="899"/>
      <c r="E17" s="899"/>
      <c r="F17" s="1035"/>
      <c r="G17" s="899"/>
      <c r="H17" s="899"/>
      <c r="I17" s="899"/>
      <c r="J17" s="1035"/>
      <c r="K17" s="899"/>
      <c r="L17" s="899"/>
      <c r="M17" s="899"/>
      <c r="N17" s="899"/>
    </row>
    <row r="18" spans="1:14" ht="16.5" hidden="1" customHeight="1">
      <c r="A18" s="1041"/>
      <c r="B18" s="960"/>
      <c r="C18" s="899"/>
      <c r="D18" s="899"/>
      <c r="E18" s="899"/>
      <c r="F18" s="1035"/>
      <c r="G18" s="899"/>
      <c r="H18" s="899"/>
      <c r="I18" s="899"/>
      <c r="J18" s="1035"/>
      <c r="K18" s="899"/>
      <c r="L18" s="899"/>
      <c r="M18" s="899"/>
      <c r="N18" s="899"/>
    </row>
    <row r="19" spans="1:14" ht="16.5" hidden="1" customHeight="1">
      <c r="A19" s="1041"/>
      <c r="B19" s="960"/>
      <c r="C19" s="899"/>
      <c r="D19" s="899"/>
      <c r="E19" s="899"/>
      <c r="F19" s="1035"/>
      <c r="G19" s="899"/>
      <c r="H19" s="899"/>
      <c r="I19" s="899"/>
      <c r="J19" s="1035"/>
      <c r="K19" s="899"/>
      <c r="L19" s="899"/>
      <c r="M19" s="899"/>
      <c r="N19" s="899"/>
    </row>
    <row r="20" spans="1:14" ht="16.5" hidden="1" customHeight="1">
      <c r="A20" s="1041">
        <v>2019</v>
      </c>
      <c r="B20" s="960"/>
      <c r="C20" s="899"/>
      <c r="D20" s="899"/>
      <c r="E20" s="899"/>
      <c r="F20" s="1035"/>
      <c r="G20" s="899"/>
      <c r="H20" s="899"/>
      <c r="I20" s="899"/>
      <c r="J20" s="1035"/>
      <c r="K20" s="899"/>
      <c r="L20" s="899"/>
      <c r="M20" s="899"/>
      <c r="N20" s="899"/>
    </row>
    <row r="21" spans="1:14" ht="16.5" customHeight="1">
      <c r="A21" s="1041">
        <v>2020</v>
      </c>
      <c r="B21" s="960"/>
      <c r="C21" s="899">
        <v>95845541.989860445</v>
      </c>
      <c r="D21" s="899">
        <v>12387291.417549569</v>
      </c>
      <c r="E21" s="899">
        <v>13505455.781372812</v>
      </c>
      <c r="F21" s="1035">
        <v>2685253.8363256603</v>
      </c>
      <c r="G21" s="899">
        <v>1247940.6627449999</v>
      </c>
      <c r="H21" s="899">
        <v>64792230.700172424</v>
      </c>
      <c r="I21" s="899">
        <v>9395499.1749671213</v>
      </c>
      <c r="J21" s="1035">
        <v>796472.69093497994</v>
      </c>
      <c r="K21" s="899">
        <v>881808.92438500014</v>
      </c>
      <c r="L21" s="899">
        <v>1469796.362</v>
      </c>
      <c r="M21" s="899">
        <v>13986298.233731102</v>
      </c>
      <c r="N21" s="899">
        <v>216993589.77404413</v>
      </c>
    </row>
    <row r="22" spans="1:14" ht="16.5" customHeight="1">
      <c r="A22" s="1065">
        <v>2021</v>
      </c>
      <c r="B22" s="1066"/>
      <c r="C22" s="1036">
        <v>206932062.40157521</v>
      </c>
      <c r="D22" s="1036">
        <v>22505465.034025073</v>
      </c>
      <c r="E22" s="1036">
        <v>23354491.45208</v>
      </c>
      <c r="F22" s="1037">
        <v>5112823.58776558</v>
      </c>
      <c r="G22" s="1036">
        <v>1984024.1369445003</v>
      </c>
      <c r="H22" s="1036">
        <v>113342955.29856345</v>
      </c>
      <c r="I22" s="1036">
        <v>16753528.597211529</v>
      </c>
      <c r="J22" s="1037">
        <v>2518650.7849335</v>
      </c>
      <c r="K22" s="1036">
        <v>3372642.9391922504</v>
      </c>
      <c r="L22" s="1036">
        <v>6246134.1707610302</v>
      </c>
      <c r="M22" s="1036">
        <v>41871511.342352867</v>
      </c>
      <c r="N22" s="1036">
        <v>443994289.74540502</v>
      </c>
    </row>
    <row r="23" spans="1:14" ht="20.25" customHeight="1">
      <c r="A23" s="1041">
        <v>2020</v>
      </c>
      <c r="B23" s="960" t="s">
        <v>214</v>
      </c>
      <c r="C23" s="899">
        <v>11764528.560900949</v>
      </c>
      <c r="D23" s="899">
        <v>2365726.0102949999</v>
      </c>
      <c r="E23" s="899">
        <v>3863497.7893728102</v>
      </c>
      <c r="F23" s="899">
        <v>877673.67500000005</v>
      </c>
      <c r="G23" s="899">
        <v>322787.05974499998</v>
      </c>
      <c r="H23" s="899">
        <v>19891694.658877533</v>
      </c>
      <c r="I23" s="899">
        <v>2892128.9625216993</v>
      </c>
      <c r="J23" s="899">
        <v>290504.42993498</v>
      </c>
      <c r="K23" s="899">
        <v>284041.122385</v>
      </c>
      <c r="L23" s="899">
        <v>319542.77399999998</v>
      </c>
      <c r="M23" s="899">
        <v>4035623.7199942507</v>
      </c>
      <c r="N23" s="899">
        <v>46907748.763027221</v>
      </c>
    </row>
    <row r="24" spans="1:14" ht="20.25" customHeight="1">
      <c r="A24" s="1041">
        <v>2021</v>
      </c>
      <c r="B24" s="960" t="s">
        <v>211</v>
      </c>
      <c r="C24" s="899">
        <v>14123811.4672313</v>
      </c>
      <c r="D24" s="899">
        <v>2243195.1801460199</v>
      </c>
      <c r="E24" s="899">
        <v>4821544.9970000004</v>
      </c>
      <c r="F24" s="1035">
        <v>828713.75300000003</v>
      </c>
      <c r="G24" s="899">
        <v>323032.37300000002</v>
      </c>
      <c r="H24" s="899">
        <v>19720024.630499907</v>
      </c>
      <c r="I24" s="899">
        <v>4435002.605059999</v>
      </c>
      <c r="J24" s="1035">
        <v>333815.97500000003</v>
      </c>
      <c r="K24" s="899">
        <v>401974.69900000002</v>
      </c>
      <c r="L24" s="899">
        <v>400191.67700000003</v>
      </c>
      <c r="M24" s="899">
        <v>5988145.6599166933</v>
      </c>
      <c r="N24" s="899">
        <v>53619453.016853921</v>
      </c>
    </row>
    <row r="25" spans="1:14" ht="15.75" customHeight="1">
      <c r="A25" s="1041"/>
      <c r="B25" s="960" t="s">
        <v>212</v>
      </c>
      <c r="C25" s="899">
        <v>20150331.297426991</v>
      </c>
      <c r="D25" s="899">
        <v>2279167.21832872</v>
      </c>
      <c r="E25" s="899">
        <v>5019610.0120200003</v>
      </c>
      <c r="F25" s="1035">
        <v>1074050.8939</v>
      </c>
      <c r="G25" s="899">
        <v>354527.51799999998</v>
      </c>
      <c r="H25" s="899">
        <v>20200796.914961934</v>
      </c>
      <c r="I25" s="899">
        <v>3661701.7987049995</v>
      </c>
      <c r="J25" s="1035">
        <v>288690.53099999996</v>
      </c>
      <c r="K25" s="899">
        <v>375774.67019224999</v>
      </c>
      <c r="L25" s="899">
        <v>684253.19491000008</v>
      </c>
      <c r="M25" s="899">
        <v>4872781.4343340136</v>
      </c>
      <c r="N25" s="899">
        <v>58961685.483778894</v>
      </c>
    </row>
    <row r="26" spans="1:14" ht="15.75" customHeight="1">
      <c r="A26" s="1041"/>
      <c r="B26" s="960" t="s">
        <v>213</v>
      </c>
      <c r="C26" s="899">
        <v>77280519.969062388</v>
      </c>
      <c r="D26" s="899">
        <v>8373119.2519930005</v>
      </c>
      <c r="E26" s="899">
        <v>5376689.0779999997</v>
      </c>
      <c r="F26" s="1035">
        <v>1557854.2279999999</v>
      </c>
      <c r="G26" s="899">
        <v>431801.37399999995</v>
      </c>
      <c r="H26" s="899">
        <v>29942942.400913991</v>
      </c>
      <c r="I26" s="899">
        <v>3370182.7269899994</v>
      </c>
      <c r="J26" s="1035">
        <v>567687.43093349994</v>
      </c>
      <c r="K26" s="899">
        <v>689981.16700000013</v>
      </c>
      <c r="L26" s="899">
        <v>366856.53810655</v>
      </c>
      <c r="M26" s="899">
        <v>10472535.291368008</v>
      </c>
      <c r="N26" s="899">
        <v>138430169.45636743</v>
      </c>
    </row>
    <row r="27" spans="1:14" ht="15.75" customHeight="1">
      <c r="A27" s="1041"/>
      <c r="B27" s="960" t="s">
        <v>214</v>
      </c>
      <c r="C27" s="899">
        <v>95377399.667854548</v>
      </c>
      <c r="D27" s="899">
        <v>9609983.3835573308</v>
      </c>
      <c r="E27" s="899">
        <v>8136647.3650599997</v>
      </c>
      <c r="F27" s="1035">
        <v>1652204.7128655799</v>
      </c>
      <c r="G27" s="899">
        <v>874662.87194450002</v>
      </c>
      <c r="H27" s="899">
        <v>43479191.352187611</v>
      </c>
      <c r="I27" s="899">
        <v>5286641.4664565306</v>
      </c>
      <c r="J27" s="1035">
        <v>1328456.848</v>
      </c>
      <c r="K27" s="899">
        <v>1904912.4029999999</v>
      </c>
      <c r="L27" s="899">
        <v>4794832.7607444804</v>
      </c>
      <c r="M27" s="899">
        <v>20538048.956734151</v>
      </c>
      <c r="N27" s="899">
        <v>192982981.78840476</v>
      </c>
    </row>
    <row r="28" spans="1:14" ht="21" customHeight="1">
      <c r="A28" s="1041">
        <v>2022</v>
      </c>
      <c r="B28" s="960" t="s">
        <v>211</v>
      </c>
      <c r="C28" s="899">
        <v>92460278.992761657</v>
      </c>
      <c r="D28" s="899">
        <v>12013222.259218179</v>
      </c>
      <c r="E28" s="899">
        <v>7787076.2884651404</v>
      </c>
      <c r="F28" s="1035">
        <v>1717020.5691613501</v>
      </c>
      <c r="G28" s="899">
        <v>1011608.335</v>
      </c>
      <c r="H28" s="899">
        <v>30255596.500057045</v>
      </c>
      <c r="I28" s="899">
        <v>5992971.9637890002</v>
      </c>
      <c r="J28" s="1035">
        <v>972945.73300000001</v>
      </c>
      <c r="K28" s="899">
        <v>1081743.6639999999</v>
      </c>
      <c r="L28" s="899">
        <v>2242978.6859999998</v>
      </c>
      <c r="M28" s="899">
        <v>13806743.269087017</v>
      </c>
      <c r="N28" s="899">
        <v>169342186.26053938</v>
      </c>
    </row>
    <row r="29" spans="1:14">
      <c r="A29" s="1041"/>
      <c r="B29" s="960" t="s">
        <v>212</v>
      </c>
      <c r="C29" s="899">
        <v>113012023.5943066</v>
      </c>
      <c r="D29" s="899">
        <v>12633204.724628501</v>
      </c>
      <c r="E29" s="899">
        <v>9353107.60099544</v>
      </c>
      <c r="F29" s="1035">
        <v>2172328.4311932502</v>
      </c>
      <c r="G29" s="899">
        <v>1080269.33</v>
      </c>
      <c r="H29" s="899">
        <v>21732527.63085838</v>
      </c>
      <c r="I29" s="899">
        <v>5057516.3628572002</v>
      </c>
      <c r="J29" s="1035">
        <v>579663.33730949997</v>
      </c>
      <c r="K29" s="899">
        <v>398251.91</v>
      </c>
      <c r="L29" s="899">
        <v>823978.50600000005</v>
      </c>
      <c r="M29" s="899">
        <v>8634995.2811061144</v>
      </c>
      <c r="N29" s="899">
        <v>175477866.70925498</v>
      </c>
    </row>
    <row r="30" spans="1:14">
      <c r="A30" s="1065"/>
      <c r="B30" s="1066" t="s">
        <v>213</v>
      </c>
      <c r="C30" s="1036">
        <v>128764974.02825731</v>
      </c>
      <c r="D30" s="1036">
        <v>18952705.158289999</v>
      </c>
      <c r="E30" s="1036">
        <v>7640383.7630000003</v>
      </c>
      <c r="F30" s="1037">
        <v>6471688.3400024595</v>
      </c>
      <c r="G30" s="1036">
        <v>910090.84506968001</v>
      </c>
      <c r="H30" s="1036">
        <v>20820181.046923827</v>
      </c>
      <c r="I30" s="1036">
        <v>4991686.6366528701</v>
      </c>
      <c r="J30" s="1037">
        <v>450573.51022030035</v>
      </c>
      <c r="K30" s="1036">
        <v>279833.50114559004</v>
      </c>
      <c r="L30" s="1036">
        <v>857063.34999999986</v>
      </c>
      <c r="M30" s="1036">
        <v>8360799.8921564892</v>
      </c>
      <c r="N30" s="1036">
        <v>198499980.07171851</v>
      </c>
    </row>
    <row r="31" spans="1:14" ht="20.25" customHeight="1">
      <c r="A31" s="1041">
        <v>2021</v>
      </c>
      <c r="B31" s="960" t="s">
        <v>390</v>
      </c>
      <c r="C31" s="899">
        <v>29438086.31076327</v>
      </c>
      <c r="D31" s="899">
        <v>3199576.8426000001</v>
      </c>
      <c r="E31" s="899">
        <v>2358684.5350000001</v>
      </c>
      <c r="F31" s="899">
        <v>466440.60800000001</v>
      </c>
      <c r="G31" s="899">
        <v>206102.31900000002</v>
      </c>
      <c r="H31" s="899">
        <v>13015427.146060012</v>
      </c>
      <c r="I31" s="899">
        <v>1666667.8759600003</v>
      </c>
      <c r="J31" s="899">
        <v>517103.60399999993</v>
      </c>
      <c r="K31" s="899">
        <v>331588.85700000002</v>
      </c>
      <c r="L31" s="899">
        <v>795563.92674447992</v>
      </c>
      <c r="M31" s="899">
        <v>5498406.3032514229</v>
      </c>
      <c r="N31" s="899">
        <v>57493648.328379191</v>
      </c>
    </row>
    <row r="32" spans="1:14" ht="16.5" customHeight="1">
      <c r="A32" s="1041"/>
      <c r="B32" s="957" t="s">
        <v>391</v>
      </c>
      <c r="C32" s="899">
        <v>34545780.894759543</v>
      </c>
      <c r="D32" s="899">
        <v>3783142.6849573301</v>
      </c>
      <c r="E32" s="899">
        <v>2913752.8820599997</v>
      </c>
      <c r="F32" s="899">
        <v>567248.38486558001</v>
      </c>
      <c r="G32" s="899">
        <v>358041.06900000002</v>
      </c>
      <c r="H32" s="899">
        <v>13905234.130089469</v>
      </c>
      <c r="I32" s="899">
        <v>1923336.8830576097</v>
      </c>
      <c r="J32" s="899">
        <v>278510.67699999997</v>
      </c>
      <c r="K32" s="899">
        <v>863783.72199999995</v>
      </c>
      <c r="L32" s="899">
        <v>2379681.6340000005</v>
      </c>
      <c r="M32" s="899">
        <v>7590694.4486563131</v>
      </c>
      <c r="N32" s="899">
        <v>69109207.410445854</v>
      </c>
    </row>
    <row r="33" spans="1:14" ht="16.5" customHeight="1">
      <c r="A33" s="1041"/>
      <c r="B33" s="957" t="s">
        <v>392</v>
      </c>
      <c r="C33" s="899">
        <v>31393532.462331731</v>
      </c>
      <c r="D33" s="899">
        <v>2627263.8560000001</v>
      </c>
      <c r="E33" s="899">
        <v>2864209.9479999999</v>
      </c>
      <c r="F33" s="899">
        <v>618515.72</v>
      </c>
      <c r="G33" s="899">
        <v>310519.48394449998</v>
      </c>
      <c r="H33" s="899">
        <v>16558530.076038128</v>
      </c>
      <c r="I33" s="899">
        <v>1696636.7074389202</v>
      </c>
      <c r="J33" s="899">
        <v>532842.56700000004</v>
      </c>
      <c r="K33" s="899">
        <v>709539.82400000002</v>
      </c>
      <c r="L33" s="899">
        <v>1619587.2</v>
      </c>
      <c r="M33" s="899">
        <v>7448948.2048264146</v>
      </c>
      <c r="N33" s="899">
        <v>66380126.049579702</v>
      </c>
    </row>
    <row r="34" spans="1:14" ht="21" customHeight="1">
      <c r="A34" s="1041">
        <v>2022</v>
      </c>
      <c r="B34" s="957" t="s">
        <v>393</v>
      </c>
      <c r="C34" s="899">
        <v>27265983.758262031</v>
      </c>
      <c r="D34" s="899">
        <v>1762855.63127</v>
      </c>
      <c r="E34" s="899">
        <v>1819362.4580726</v>
      </c>
      <c r="F34" s="899">
        <v>493873.33616135002</v>
      </c>
      <c r="G34" s="899">
        <v>269821.77999999997</v>
      </c>
      <c r="H34" s="899">
        <v>15419532.853550002</v>
      </c>
      <c r="I34" s="899">
        <v>1445054.1341500003</v>
      </c>
      <c r="J34" s="899">
        <v>509045.93899999995</v>
      </c>
      <c r="K34" s="899">
        <v>706768.03599999996</v>
      </c>
      <c r="L34" s="899">
        <v>1758994.4639999999</v>
      </c>
      <c r="M34" s="899">
        <v>6731090.5194300041</v>
      </c>
      <c r="N34" s="899">
        <v>58182382.909895986</v>
      </c>
    </row>
    <row r="35" spans="1:14" ht="16.5" customHeight="1">
      <c r="A35" s="1041"/>
      <c r="B35" s="957" t="s">
        <v>394</v>
      </c>
      <c r="C35" s="899">
        <v>24806422.409888163</v>
      </c>
      <c r="D35" s="899">
        <v>3492516.18777818</v>
      </c>
      <c r="E35" s="899">
        <v>2360259.2413925398</v>
      </c>
      <c r="F35" s="899">
        <v>459586.16600000003</v>
      </c>
      <c r="G35" s="899">
        <v>265185.266</v>
      </c>
      <c r="H35" s="899">
        <v>6372489.6177941328</v>
      </c>
      <c r="I35" s="899">
        <v>1473546.9019999998</v>
      </c>
      <c r="J35" s="899">
        <v>158197.11299999998</v>
      </c>
      <c r="K35" s="899">
        <v>102039.883</v>
      </c>
      <c r="L35" s="899">
        <v>152964.481</v>
      </c>
      <c r="M35" s="899">
        <v>2564132.4328649938</v>
      </c>
      <c r="N35" s="899">
        <v>42207339.700718008</v>
      </c>
    </row>
    <row r="36" spans="1:14" ht="16.5" customHeight="1">
      <c r="A36" s="1041"/>
      <c r="B36" s="957" t="s">
        <v>383</v>
      </c>
      <c r="C36" s="899">
        <v>40387872.824611463</v>
      </c>
      <c r="D36" s="899">
        <v>6757850.4401699994</v>
      </c>
      <c r="E36" s="899">
        <v>3607454.5890000002</v>
      </c>
      <c r="F36" s="899">
        <v>763561.06700000004</v>
      </c>
      <c r="G36" s="899">
        <v>476601.28899999999</v>
      </c>
      <c r="H36" s="899">
        <v>8463574.0287129097</v>
      </c>
      <c r="I36" s="899">
        <v>3074370.9276390001</v>
      </c>
      <c r="J36" s="899">
        <v>305702.68100000004</v>
      </c>
      <c r="K36" s="899">
        <v>272935.745</v>
      </c>
      <c r="L36" s="899">
        <v>331019.74100000004</v>
      </c>
      <c r="M36" s="899">
        <v>4511520.3167920187</v>
      </c>
      <c r="N36" s="899">
        <v>68952463.649925381</v>
      </c>
    </row>
    <row r="37" spans="1:14" ht="16.5" customHeight="1">
      <c r="A37" s="1041"/>
      <c r="B37" s="957" t="s">
        <v>384</v>
      </c>
      <c r="C37" s="899">
        <v>22115721.19512853</v>
      </c>
      <c r="D37" s="899">
        <v>1865240.1052095001</v>
      </c>
      <c r="E37" s="899">
        <v>2312866.5995799997</v>
      </c>
      <c r="F37" s="899">
        <v>562026.49919324997</v>
      </c>
      <c r="G37" s="899">
        <v>245771.10199999998</v>
      </c>
      <c r="H37" s="899">
        <v>6335662.4578803396</v>
      </c>
      <c r="I37" s="899">
        <v>1354515.6925394998</v>
      </c>
      <c r="J37" s="899">
        <v>137115.17030949998</v>
      </c>
      <c r="K37" s="899">
        <v>167031.56199999998</v>
      </c>
      <c r="L37" s="899">
        <v>174290.07200000001</v>
      </c>
      <c r="M37" s="899">
        <v>2369018.2133407518</v>
      </c>
      <c r="N37" s="899">
        <v>37639258.669181369</v>
      </c>
    </row>
    <row r="38" spans="1:14" ht="16.5" customHeight="1">
      <c r="A38" s="1041"/>
      <c r="B38" s="957" t="s">
        <v>385</v>
      </c>
      <c r="C38" s="899">
        <v>48122581.843973055</v>
      </c>
      <c r="D38" s="899">
        <v>6147725.5484190006</v>
      </c>
      <c r="E38" s="899">
        <v>4188442.2013210999</v>
      </c>
      <c r="F38" s="899">
        <v>875177.94900000002</v>
      </c>
      <c r="G38" s="899">
        <v>495813.75300000003</v>
      </c>
      <c r="H38" s="899">
        <v>8469454.7713156082</v>
      </c>
      <c r="I38" s="899">
        <v>1946079.1213100003</v>
      </c>
      <c r="J38" s="899">
        <v>220275.91500000001</v>
      </c>
      <c r="K38" s="899">
        <v>128632.364</v>
      </c>
      <c r="L38" s="899">
        <v>326163.63399999996</v>
      </c>
      <c r="M38" s="899">
        <v>3745358.7317320108</v>
      </c>
      <c r="N38" s="899">
        <v>74665705.83307077</v>
      </c>
    </row>
    <row r="39" spans="1:14" ht="16.5" customHeight="1">
      <c r="A39" s="1041"/>
      <c r="B39" s="957" t="s">
        <v>386</v>
      </c>
      <c r="C39" s="899">
        <v>42773720.555205017</v>
      </c>
      <c r="D39" s="899">
        <v>4620239.0710000005</v>
      </c>
      <c r="E39" s="899">
        <v>2851798.80009434</v>
      </c>
      <c r="F39" s="899">
        <v>735123.98300000001</v>
      </c>
      <c r="G39" s="899">
        <v>338684.47500000003</v>
      </c>
      <c r="H39" s="899">
        <v>6927410.4016624307</v>
      </c>
      <c r="I39" s="899">
        <v>1756921.5490076998</v>
      </c>
      <c r="J39" s="899">
        <v>222272.25200000001</v>
      </c>
      <c r="K39" s="899">
        <v>102587.984</v>
      </c>
      <c r="L39" s="899">
        <v>323524.80000000005</v>
      </c>
      <c r="M39" s="899">
        <v>2520618.3360333517</v>
      </c>
      <c r="N39" s="899">
        <v>63172902.207002841</v>
      </c>
    </row>
    <row r="40" spans="1:14" ht="16.5" customHeight="1">
      <c r="A40" s="1041"/>
      <c r="B40" s="957" t="s">
        <v>387</v>
      </c>
      <c r="C40" s="899">
        <v>43611603.226157054</v>
      </c>
      <c r="D40" s="899">
        <v>7270070.5720000006</v>
      </c>
      <c r="E40" s="899">
        <v>2421246.054</v>
      </c>
      <c r="F40" s="899">
        <v>2456492.1483231597</v>
      </c>
      <c r="G40" s="899">
        <v>253933.29500000001</v>
      </c>
      <c r="H40" s="899">
        <v>6666307.9205392357</v>
      </c>
      <c r="I40" s="899">
        <v>1533574.7359088699</v>
      </c>
      <c r="J40" s="899">
        <v>203105.11800000002</v>
      </c>
      <c r="K40" s="899">
        <v>86506.899000000005</v>
      </c>
      <c r="L40" s="899">
        <v>273146.56099999999</v>
      </c>
      <c r="M40" s="899">
        <v>2838860.9214800149</v>
      </c>
      <c r="N40" s="899">
        <v>67614847.451408327</v>
      </c>
    </row>
    <row r="41" spans="1:14" ht="16.5" customHeight="1">
      <c r="A41" s="1041"/>
      <c r="B41" s="957" t="s">
        <v>388</v>
      </c>
      <c r="C41" s="899">
        <v>44483621.879610427</v>
      </c>
      <c r="D41" s="899">
        <v>6274620.6582899997</v>
      </c>
      <c r="E41" s="899">
        <v>2652151.8569999998</v>
      </c>
      <c r="F41" s="899">
        <v>2239769.41</v>
      </c>
      <c r="G41" s="899">
        <v>349001.99106967996</v>
      </c>
      <c r="H41" s="899">
        <v>7157612.2226920109</v>
      </c>
      <c r="I41" s="899">
        <v>1725686.8919769996</v>
      </c>
      <c r="J41" s="899">
        <v>119145.16499999999</v>
      </c>
      <c r="K41" s="899">
        <v>94272.326000000015</v>
      </c>
      <c r="L41" s="899">
        <v>281995.255</v>
      </c>
      <c r="M41" s="899">
        <v>2794351.6007968932</v>
      </c>
      <c r="N41" s="899">
        <v>68172229.257436007</v>
      </c>
    </row>
    <row r="42" spans="1:14" ht="16.5" customHeight="1">
      <c r="A42" s="1041"/>
      <c r="B42" s="957" t="s">
        <v>389</v>
      </c>
      <c r="C42" s="899">
        <v>40669748.922489822</v>
      </c>
      <c r="D42" s="899">
        <v>5408013.9279999994</v>
      </c>
      <c r="E42" s="899">
        <v>2566985.852</v>
      </c>
      <c r="F42" s="899">
        <v>1775426.7816792999</v>
      </c>
      <c r="G42" s="899">
        <v>307155.55900000001</v>
      </c>
      <c r="H42" s="899">
        <v>6996260.9036925817</v>
      </c>
      <c r="I42" s="899">
        <v>1732425.0087669999</v>
      </c>
      <c r="J42" s="899">
        <v>128323.22722030037</v>
      </c>
      <c r="K42" s="899">
        <v>99054.276145590018</v>
      </c>
      <c r="L42" s="899">
        <v>301921.53399999993</v>
      </c>
      <c r="M42" s="899">
        <v>2727587.369879581</v>
      </c>
      <c r="N42" s="899">
        <v>62712903.36287418</v>
      </c>
    </row>
    <row r="43" spans="1:14" ht="16.5" customHeight="1">
      <c r="A43" s="1041"/>
      <c r="B43" s="957" t="s">
        <v>390</v>
      </c>
      <c r="C43" s="899">
        <v>43504258.242830925</v>
      </c>
      <c r="D43" s="899">
        <v>5050576.0089999996</v>
      </c>
      <c r="E43" s="899">
        <v>3209281.0009999997</v>
      </c>
      <c r="F43" s="899">
        <v>1624737.1259999999</v>
      </c>
      <c r="G43" s="899">
        <v>356211.79799999995</v>
      </c>
      <c r="H43" s="899">
        <v>7426035.8566626599</v>
      </c>
      <c r="I43" s="899">
        <v>2149237.6593420007</v>
      </c>
      <c r="J43" s="899">
        <v>175449.32699999999</v>
      </c>
      <c r="K43" s="899">
        <v>152533.429</v>
      </c>
      <c r="L43" s="899">
        <v>358216.38691818999</v>
      </c>
      <c r="M43" s="899">
        <v>3259088.9725200087</v>
      </c>
      <c r="N43" s="899">
        <v>67265625.808273777</v>
      </c>
    </row>
    <row r="44" spans="1:14">
      <c r="A44" s="1188"/>
      <c r="B44" s="1090"/>
      <c r="C44" s="1091"/>
      <c r="D44" s="1091"/>
      <c r="E44" s="1091"/>
      <c r="F44" s="1091"/>
      <c r="G44" s="1091"/>
      <c r="H44" s="1091"/>
      <c r="I44" s="1091"/>
      <c r="J44" s="1091"/>
      <c r="K44" s="1091"/>
      <c r="L44" s="1091"/>
      <c r="M44" s="1091"/>
      <c r="N44" s="1092"/>
    </row>
    <row r="45" spans="1:14">
      <c r="A45" s="1189"/>
      <c r="B45" s="1064"/>
      <c r="C45" s="1063"/>
      <c r="D45" s="1063"/>
      <c r="E45" s="1063"/>
      <c r="F45" s="1063"/>
      <c r="G45" s="1063"/>
      <c r="H45" s="1063"/>
      <c r="I45" s="1063"/>
      <c r="J45" s="1063"/>
      <c r="K45" s="1063"/>
      <c r="L45" s="1063"/>
      <c r="M45" s="1063"/>
      <c r="N45" s="1063"/>
    </row>
    <row r="46" spans="1:14">
      <c r="A46" s="2069" t="s">
        <v>1526</v>
      </c>
      <c r="B46" s="2069"/>
      <c r="C46" s="2069"/>
      <c r="D46" s="2069"/>
      <c r="E46" s="2069"/>
      <c r="F46" s="2069"/>
      <c r="G46" s="2069"/>
      <c r="H46" s="2069"/>
      <c r="I46" s="2069"/>
      <c r="J46" s="2069"/>
      <c r="K46" s="2069"/>
      <c r="L46" s="2069"/>
      <c r="M46" s="2069"/>
      <c r="N46" s="2069"/>
    </row>
    <row r="50" spans="9:14">
      <c r="I50" s="1062"/>
      <c r="J50" s="1062"/>
      <c r="K50" s="1062"/>
      <c r="L50" s="1062"/>
      <c r="M50" s="1062"/>
      <c r="N50" s="1062"/>
    </row>
  </sheetData>
  <mergeCells count="2">
    <mergeCell ref="A11:B12"/>
    <mergeCell ref="A46:N46"/>
  </mergeCells>
  <printOptions horizontalCentered="1"/>
  <pageMargins left="0.25" right="0.25" top="0.75" bottom="0.75" header="0.3" footer="0.3"/>
  <pageSetup scale="66" orientation="landscape"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33"/>
  <dimension ref="A1:K29"/>
  <sheetViews>
    <sheetView zoomScale="90" zoomScaleNormal="90" workbookViewId="0">
      <pane ySplit="8" topLeftCell="A18" activePane="bottomLeft" state="frozen"/>
      <selection sqref="A1:XFD1048576"/>
      <selection pane="bottomLeft" sqref="A1:XFD1048576"/>
    </sheetView>
  </sheetViews>
  <sheetFormatPr defaultColWidth="9.140625" defaultRowHeight="15"/>
  <cols>
    <col min="1" max="1" width="12.140625" style="145" customWidth="1"/>
    <col min="2" max="10" width="14.7109375" style="145" customWidth="1"/>
    <col min="11" max="16384" width="9.140625" style="145"/>
  </cols>
  <sheetData>
    <row r="1" spans="1:11" s="413" customFormat="1" ht="21.2" customHeight="1">
      <c r="A1" s="1172" t="s">
        <v>1711</v>
      </c>
      <c r="B1" s="412"/>
      <c r="C1" s="412"/>
      <c r="D1" s="412"/>
      <c r="E1" s="412"/>
      <c r="F1" s="412"/>
      <c r="G1" s="412"/>
      <c r="H1" s="412"/>
      <c r="I1" s="412"/>
      <c r="J1" s="412"/>
    </row>
    <row r="2" spans="1:11" s="413" customFormat="1" ht="21.2" customHeight="1">
      <c r="A2" s="1179" t="s">
        <v>90</v>
      </c>
      <c r="B2" s="412"/>
      <c r="C2" s="412"/>
      <c r="D2" s="412"/>
      <c r="E2" s="412"/>
      <c r="F2" s="412"/>
      <c r="G2" s="412"/>
      <c r="H2" s="412"/>
      <c r="I2" s="412"/>
      <c r="J2" s="412"/>
    </row>
    <row r="3" spans="1:11" s="413" customFormat="1" ht="21.2" customHeight="1">
      <c r="A3" s="1172" t="s">
        <v>89</v>
      </c>
      <c r="B3" s="412"/>
      <c r="C3" s="412"/>
      <c r="D3" s="412"/>
      <c r="E3" s="412"/>
      <c r="F3" s="412"/>
      <c r="G3" s="412"/>
      <c r="H3" s="412"/>
      <c r="I3" s="412"/>
      <c r="J3" s="412"/>
    </row>
    <row r="4" spans="1:11" s="413" customFormat="1">
      <c r="A4" s="385"/>
      <c r="B4" s="412"/>
      <c r="C4" s="412"/>
      <c r="D4" s="412"/>
      <c r="E4" s="412"/>
      <c r="F4" s="412"/>
      <c r="G4" s="412"/>
      <c r="H4" s="412"/>
      <c r="I4" s="412"/>
      <c r="J4" s="145"/>
    </row>
    <row r="5" spans="1:11" s="1182" customFormat="1" ht="21.2" customHeight="1">
      <c r="A5" s="1180"/>
      <c r="B5" s="465" t="s">
        <v>1196</v>
      </c>
      <c r="C5" s="466"/>
      <c r="D5" s="467"/>
      <c r="E5" s="466"/>
      <c r="F5" s="466"/>
      <c r="G5" s="466"/>
      <c r="H5" s="466"/>
      <c r="I5" s="1181"/>
      <c r="J5" s="468" t="s">
        <v>1197</v>
      </c>
    </row>
    <row r="6" spans="1:11" s="473" customFormat="1" ht="21.2" customHeight="1">
      <c r="A6" s="469" t="s">
        <v>1198</v>
      </c>
      <c r="B6" s="465" t="s">
        <v>852</v>
      </c>
      <c r="C6" s="466"/>
      <c r="D6" s="468" t="s">
        <v>1199</v>
      </c>
      <c r="E6" s="470" t="s">
        <v>1200</v>
      </c>
      <c r="F6" s="466"/>
      <c r="G6" s="471" t="s">
        <v>1201</v>
      </c>
      <c r="H6" s="470" t="s">
        <v>363</v>
      </c>
      <c r="I6" s="467"/>
      <c r="J6" s="472" t="s">
        <v>352</v>
      </c>
    </row>
    <row r="7" spans="1:11" s="473" customFormat="1" ht="21.2" customHeight="1">
      <c r="A7" s="1183" t="s">
        <v>1202</v>
      </c>
      <c r="B7" s="1184" t="s">
        <v>1203</v>
      </c>
      <c r="C7" s="1184" t="s">
        <v>1204</v>
      </c>
      <c r="D7" s="1185" t="s">
        <v>352</v>
      </c>
      <c r="E7" s="1184" t="s">
        <v>1203</v>
      </c>
      <c r="F7" s="1184" t="s">
        <v>1204</v>
      </c>
      <c r="G7" s="1185" t="s">
        <v>352</v>
      </c>
      <c r="H7" s="1184" t="s">
        <v>1203</v>
      </c>
      <c r="I7" s="1184" t="s">
        <v>1204</v>
      </c>
      <c r="J7" s="1185" t="s">
        <v>352</v>
      </c>
    </row>
    <row r="8" spans="1:11" s="473" customFormat="1" ht="21.2" customHeight="1">
      <c r="A8" s="1054"/>
      <c r="B8" s="474" t="s">
        <v>1205</v>
      </c>
      <c r="C8" s="475" t="s">
        <v>1206</v>
      </c>
      <c r="D8" s="475" t="s">
        <v>363</v>
      </c>
      <c r="E8" s="474" t="s">
        <v>1205</v>
      </c>
      <c r="F8" s="475" t="s">
        <v>1206</v>
      </c>
      <c r="G8" s="475" t="s">
        <v>363</v>
      </c>
      <c r="H8" s="474" t="s">
        <v>1205</v>
      </c>
      <c r="I8" s="475" t="s">
        <v>1206</v>
      </c>
      <c r="J8" s="475" t="s">
        <v>363</v>
      </c>
      <c r="K8" s="476"/>
    </row>
    <row r="9" spans="1:11" s="408" customFormat="1" ht="20.25" customHeight="1">
      <c r="A9" s="478">
        <v>2007</v>
      </c>
      <c r="B9" s="477">
        <v>266419.91742591502</v>
      </c>
      <c r="C9" s="477">
        <v>261013.14677975155</v>
      </c>
      <c r="D9" s="477">
        <v>527433.06420566654</v>
      </c>
      <c r="E9" s="477">
        <v>365654.2562597486</v>
      </c>
      <c r="F9" s="477">
        <v>146209.42287672334</v>
      </c>
      <c r="G9" s="477">
        <v>511863.67913647194</v>
      </c>
      <c r="H9" s="477">
        <v>632074.17368566361</v>
      </c>
      <c r="I9" s="477">
        <v>407222.56965647487</v>
      </c>
      <c r="J9" s="477">
        <v>1039296.7433421385</v>
      </c>
    </row>
    <row r="10" spans="1:11" s="408" customFormat="1" ht="20.25" customHeight="1">
      <c r="A10" s="478">
        <v>2008</v>
      </c>
      <c r="B10" s="477">
        <v>273612</v>
      </c>
      <c r="C10" s="477">
        <v>267975</v>
      </c>
      <c r="D10" s="477">
        <v>541587</v>
      </c>
      <c r="E10" s="477">
        <v>402978</v>
      </c>
      <c r="F10" s="477">
        <v>158931</v>
      </c>
      <c r="G10" s="477">
        <v>561909</v>
      </c>
      <c r="H10" s="477">
        <v>676590</v>
      </c>
      <c r="I10" s="477">
        <v>426906</v>
      </c>
      <c r="J10" s="477">
        <v>1103496</v>
      </c>
    </row>
    <row r="11" spans="1:11" s="408" customFormat="1" ht="20.25" customHeight="1">
      <c r="A11" s="478">
        <v>2009</v>
      </c>
      <c r="B11" s="477">
        <v>282011</v>
      </c>
      <c r="C11" s="477">
        <v>276000</v>
      </c>
      <c r="D11" s="477">
        <v>558011</v>
      </c>
      <c r="E11" s="477">
        <v>449986</v>
      </c>
      <c r="F11" s="477">
        <v>170418</v>
      </c>
      <c r="G11" s="477">
        <v>620404</v>
      </c>
      <c r="H11" s="477">
        <v>731997</v>
      </c>
      <c r="I11" s="477">
        <v>446418</v>
      </c>
      <c r="J11" s="477">
        <v>1178415</v>
      </c>
    </row>
    <row r="12" spans="1:11" s="408" customFormat="1" ht="20.25" customHeight="1">
      <c r="A12" s="478">
        <v>2010</v>
      </c>
      <c r="B12" s="477">
        <v>288452</v>
      </c>
      <c r="C12" s="477">
        <v>282235</v>
      </c>
      <c r="D12" s="477">
        <v>570687</v>
      </c>
      <c r="E12" s="477">
        <v>475905</v>
      </c>
      <c r="F12" s="477">
        <v>181951</v>
      </c>
      <c r="G12" s="477">
        <v>657856</v>
      </c>
      <c r="H12" s="477">
        <v>764357</v>
      </c>
      <c r="I12" s="477">
        <v>464186</v>
      </c>
      <c r="J12" s="477">
        <v>1228543</v>
      </c>
    </row>
    <row r="13" spans="1:11" s="408" customFormat="1" ht="20.25" customHeight="1">
      <c r="A13" s="478">
        <v>2011</v>
      </c>
      <c r="B13" s="477">
        <v>295878</v>
      </c>
      <c r="C13" s="477">
        <v>288810</v>
      </c>
      <c r="D13" s="477">
        <v>584688</v>
      </c>
      <c r="E13" s="477">
        <v>445605</v>
      </c>
      <c r="F13" s="477">
        <v>164727</v>
      </c>
      <c r="G13" s="477">
        <v>610332</v>
      </c>
      <c r="H13" s="477">
        <v>741483</v>
      </c>
      <c r="I13" s="477">
        <v>453537</v>
      </c>
      <c r="J13" s="477">
        <v>1195020</v>
      </c>
    </row>
    <row r="14" spans="1:11" s="408" customFormat="1" ht="20.25" customHeight="1">
      <c r="A14" s="478">
        <v>2012</v>
      </c>
      <c r="B14" s="477">
        <v>305354</v>
      </c>
      <c r="C14" s="477">
        <v>294275</v>
      </c>
      <c r="D14" s="477">
        <v>599629</v>
      </c>
      <c r="E14" s="477">
        <v>455095</v>
      </c>
      <c r="F14" s="477">
        <v>154240</v>
      </c>
      <c r="G14" s="477">
        <v>609335</v>
      </c>
      <c r="H14" s="477">
        <v>760449</v>
      </c>
      <c r="I14" s="477">
        <v>448515</v>
      </c>
      <c r="J14" s="477">
        <v>1208964</v>
      </c>
    </row>
    <row r="15" spans="1:11" s="408" customFormat="1" ht="20.25" customHeight="1">
      <c r="A15" s="478">
        <v>2013</v>
      </c>
      <c r="B15" s="477">
        <v>312945</v>
      </c>
      <c r="C15" s="477">
        <v>301885</v>
      </c>
      <c r="D15" s="477">
        <v>614830</v>
      </c>
      <c r="E15" s="477">
        <v>475436</v>
      </c>
      <c r="F15" s="477">
        <v>162925</v>
      </c>
      <c r="G15" s="477">
        <v>638361</v>
      </c>
      <c r="H15" s="477">
        <v>788381</v>
      </c>
      <c r="I15" s="477">
        <v>464810</v>
      </c>
      <c r="J15" s="477">
        <v>1253191</v>
      </c>
    </row>
    <row r="16" spans="1:11" s="408" customFormat="1" ht="20.25" customHeight="1">
      <c r="A16" s="478">
        <v>2014</v>
      </c>
      <c r="B16" s="477">
        <v>320839</v>
      </c>
      <c r="C16" s="477">
        <v>309905</v>
      </c>
      <c r="D16" s="477">
        <v>630744</v>
      </c>
      <c r="E16" s="477">
        <v>485648</v>
      </c>
      <c r="F16" s="477">
        <v>198170</v>
      </c>
      <c r="G16" s="477">
        <v>683818</v>
      </c>
      <c r="H16" s="477">
        <v>806487</v>
      </c>
      <c r="I16" s="477">
        <v>508075</v>
      </c>
      <c r="J16" s="477">
        <v>1314562</v>
      </c>
    </row>
    <row r="17" spans="1:10" s="408" customFormat="1" ht="20.25" customHeight="1">
      <c r="A17" s="478">
        <v>2015</v>
      </c>
      <c r="B17" s="477">
        <v>328887</v>
      </c>
      <c r="C17" s="477">
        <v>318948</v>
      </c>
      <c r="D17" s="477">
        <v>647835</v>
      </c>
      <c r="E17" s="477">
        <v>517477.99999999994</v>
      </c>
      <c r="F17" s="477">
        <v>205009</v>
      </c>
      <c r="G17" s="477">
        <v>722487</v>
      </c>
      <c r="H17" s="477">
        <v>846365</v>
      </c>
      <c r="I17" s="477">
        <v>523957</v>
      </c>
      <c r="J17" s="477">
        <v>1370322</v>
      </c>
    </row>
    <row r="18" spans="1:10" s="408" customFormat="1" ht="20.25" customHeight="1">
      <c r="A18" s="478">
        <v>2016</v>
      </c>
      <c r="B18" s="477">
        <v>336834</v>
      </c>
      <c r="C18" s="477">
        <v>327873</v>
      </c>
      <c r="D18" s="477">
        <v>664707</v>
      </c>
      <c r="E18" s="477">
        <v>551555</v>
      </c>
      <c r="F18" s="477">
        <v>207464</v>
      </c>
      <c r="G18" s="477">
        <v>759019</v>
      </c>
      <c r="H18" s="477">
        <v>888389</v>
      </c>
      <c r="I18" s="477">
        <v>535337</v>
      </c>
      <c r="J18" s="477">
        <v>1423726</v>
      </c>
    </row>
    <row r="19" spans="1:10" s="408" customFormat="1" ht="20.25" customHeight="1">
      <c r="A19" s="478">
        <v>2017</v>
      </c>
      <c r="B19" s="477">
        <v>343340</v>
      </c>
      <c r="C19" s="477">
        <v>334166</v>
      </c>
      <c r="D19" s="477">
        <v>677506</v>
      </c>
      <c r="E19" s="477">
        <v>607972</v>
      </c>
      <c r="F19" s="477">
        <v>215638</v>
      </c>
      <c r="G19" s="477">
        <v>823610</v>
      </c>
      <c r="H19" s="477">
        <v>951312</v>
      </c>
      <c r="I19" s="477">
        <v>549804</v>
      </c>
      <c r="J19" s="477">
        <v>1501116</v>
      </c>
    </row>
    <row r="20" spans="1:10" s="408" customFormat="1" ht="20.25" customHeight="1">
      <c r="A20" s="478">
        <v>2018</v>
      </c>
      <c r="B20" s="477">
        <v>349661</v>
      </c>
      <c r="C20" s="477">
        <v>340053</v>
      </c>
      <c r="D20" s="477">
        <v>689714</v>
      </c>
      <c r="E20" s="477">
        <v>597203</v>
      </c>
      <c r="F20" s="477">
        <v>216174</v>
      </c>
      <c r="G20" s="477">
        <v>813377</v>
      </c>
      <c r="H20" s="477">
        <v>946864</v>
      </c>
      <c r="I20" s="477">
        <v>556227</v>
      </c>
      <c r="J20" s="477">
        <v>1503091</v>
      </c>
    </row>
    <row r="21" spans="1:10" s="408" customFormat="1" ht="20.25" customHeight="1">
      <c r="A21" s="478">
        <v>2019</v>
      </c>
      <c r="B21" s="477">
        <v>355633</v>
      </c>
      <c r="C21" s="477">
        <v>346194</v>
      </c>
      <c r="D21" s="477">
        <v>701827</v>
      </c>
      <c r="E21" s="477">
        <v>564931</v>
      </c>
      <c r="F21" s="477">
        <v>216998</v>
      </c>
      <c r="G21" s="477">
        <v>781929</v>
      </c>
      <c r="H21" s="477">
        <v>920564</v>
      </c>
      <c r="I21" s="477">
        <v>563192</v>
      </c>
      <c r="J21" s="477">
        <v>1483756</v>
      </c>
    </row>
    <row r="22" spans="1:10" s="408" customFormat="1" ht="20.25" customHeight="1">
      <c r="A22" s="478">
        <v>2020</v>
      </c>
      <c r="B22" s="477">
        <v>361979</v>
      </c>
      <c r="C22" s="477">
        <v>351284</v>
      </c>
      <c r="D22" s="477">
        <v>713263</v>
      </c>
      <c r="E22" s="477">
        <v>563057</v>
      </c>
      <c r="F22" s="477">
        <v>195884</v>
      </c>
      <c r="G22" s="477">
        <v>758941</v>
      </c>
      <c r="H22" s="477">
        <v>925036</v>
      </c>
      <c r="I22" s="477">
        <v>547168</v>
      </c>
      <c r="J22" s="477">
        <v>1472204</v>
      </c>
    </row>
    <row r="23" spans="1:10" s="408" customFormat="1" ht="20.25" customHeight="1">
      <c r="A23" s="478">
        <v>2021</v>
      </c>
      <c r="B23" s="477">
        <v>364891</v>
      </c>
      <c r="C23" s="477">
        <v>354442</v>
      </c>
      <c r="D23" s="477">
        <v>719333</v>
      </c>
      <c r="E23" s="477">
        <v>560856</v>
      </c>
      <c r="F23" s="477">
        <v>224176</v>
      </c>
      <c r="G23" s="477">
        <v>785032</v>
      </c>
      <c r="H23" s="477">
        <v>925747</v>
      </c>
      <c r="I23" s="477">
        <v>578618</v>
      </c>
      <c r="J23" s="477">
        <v>1504365</v>
      </c>
    </row>
    <row r="24" spans="1:10" s="483" customFormat="1" ht="20.25" customHeight="1">
      <c r="A24" s="479" t="s">
        <v>1207</v>
      </c>
      <c r="B24" s="480"/>
      <c r="C24" s="479"/>
      <c r="D24" s="479"/>
      <c r="E24" s="479"/>
      <c r="F24" s="480"/>
      <c r="G24" s="480"/>
      <c r="H24" s="480"/>
      <c r="I24" s="481"/>
      <c r="J24" s="482" t="s">
        <v>1208</v>
      </c>
    </row>
    <row r="25" spans="1:10" s="483" customFormat="1" ht="20.25" customHeight="1">
      <c r="A25" s="1047"/>
      <c r="C25" s="1047"/>
      <c r="D25" s="1047"/>
      <c r="E25" s="1047"/>
      <c r="I25" s="1048"/>
      <c r="J25" s="1049"/>
    </row>
    <row r="26" spans="1:10" s="483" customFormat="1" ht="20.25" customHeight="1">
      <c r="A26" s="1047"/>
      <c r="C26" s="1047"/>
      <c r="D26" s="1047"/>
      <c r="E26" s="1047"/>
      <c r="I26" s="1048"/>
      <c r="J26" s="1049"/>
    </row>
    <row r="27" spans="1:10">
      <c r="A27" s="1186"/>
      <c r="B27" s="303"/>
      <c r="C27" s="1186"/>
      <c r="D27" s="1186"/>
      <c r="E27" s="1186"/>
      <c r="I27" s="1171"/>
      <c r="J27" s="1187"/>
    </row>
    <row r="28" spans="1:10">
      <c r="A28" s="1168" t="s">
        <v>1310</v>
      </c>
      <c r="B28" s="384"/>
      <c r="C28" s="384"/>
      <c r="D28" s="384"/>
      <c r="E28" s="384"/>
      <c r="F28" s="384"/>
      <c r="G28" s="384"/>
      <c r="H28" s="384"/>
      <c r="I28" s="384"/>
      <c r="J28" s="384"/>
    </row>
    <row r="29" spans="1:10">
      <c r="A29" s="146"/>
    </row>
  </sheetData>
  <printOptions horizontalCentered="1" verticalCentered="1"/>
  <pageMargins left="0" right="0" top="0" bottom="0" header="0.3" footer="0.3"/>
  <pageSetup paperSize="9" scale="85" orientation="landscape"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50A08-2909-4175-AFC5-40E2693613A6}">
  <sheetPr>
    <pageSetUpPr fitToPage="1"/>
  </sheetPr>
  <dimension ref="A1:Q28"/>
  <sheetViews>
    <sheetView zoomScale="90" zoomScaleNormal="90" workbookViewId="0">
      <selection sqref="A1:XFD1048576"/>
    </sheetView>
  </sheetViews>
  <sheetFormatPr defaultColWidth="9.140625" defaultRowHeight="15"/>
  <cols>
    <col min="1" max="1" width="30.28515625" style="1173" customWidth="1"/>
    <col min="2" max="15" width="9.140625" style="1173"/>
    <col min="16" max="16" width="30.28515625" style="1173" customWidth="1"/>
    <col min="17" max="16384" width="9.140625" style="1173"/>
  </cols>
  <sheetData>
    <row r="1" spans="1:17" s="413" customFormat="1" ht="21.2" customHeight="1">
      <c r="A1" s="1172" t="s">
        <v>1707</v>
      </c>
      <c r="B1" s="412"/>
      <c r="C1" s="412"/>
      <c r="D1" s="412"/>
      <c r="E1" s="412"/>
      <c r="F1" s="412"/>
      <c r="G1" s="412"/>
      <c r="H1" s="412"/>
      <c r="I1" s="412"/>
      <c r="J1" s="412"/>
      <c r="K1" s="412"/>
      <c r="L1" s="412"/>
      <c r="M1" s="412"/>
      <c r="N1" s="412"/>
      <c r="O1" s="412"/>
      <c r="P1" s="1172"/>
    </row>
    <row r="2" spans="1:17" s="413" customFormat="1" ht="21.2" customHeight="1">
      <c r="A2" s="1172" t="s">
        <v>1591</v>
      </c>
      <c r="B2" s="412"/>
      <c r="C2" s="412"/>
      <c r="D2" s="412"/>
      <c r="E2" s="412"/>
      <c r="F2" s="412"/>
      <c r="G2" s="412"/>
      <c r="H2" s="412"/>
      <c r="I2" s="412"/>
      <c r="J2" s="412"/>
      <c r="K2" s="412"/>
      <c r="L2" s="412"/>
      <c r="M2" s="412"/>
      <c r="N2" s="412"/>
      <c r="O2" s="412"/>
      <c r="P2" s="1172"/>
    </row>
    <row r="3" spans="1:17" s="413" customFormat="1" ht="21.2" customHeight="1">
      <c r="A3" s="1172" t="s">
        <v>1590</v>
      </c>
      <c r="B3" s="412"/>
      <c r="C3" s="412"/>
      <c r="D3" s="412"/>
      <c r="E3" s="412"/>
      <c r="F3" s="412"/>
      <c r="G3" s="412"/>
      <c r="H3" s="412"/>
      <c r="I3" s="412"/>
      <c r="J3" s="412"/>
      <c r="K3" s="412"/>
      <c r="L3" s="412"/>
      <c r="M3" s="412"/>
      <c r="N3" s="412"/>
      <c r="O3" s="412"/>
      <c r="P3" s="1172"/>
    </row>
    <row r="5" spans="1:17" ht="15.75" customHeight="1">
      <c r="A5" s="2097" t="s">
        <v>1568</v>
      </c>
      <c r="B5" s="2091" t="s">
        <v>1564</v>
      </c>
      <c r="C5" s="2092"/>
      <c r="D5" s="2092"/>
      <c r="E5" s="2093" t="s">
        <v>1565</v>
      </c>
      <c r="F5" s="2093"/>
      <c r="G5" s="2094"/>
      <c r="H5" s="2091" t="s">
        <v>1566</v>
      </c>
      <c r="I5" s="2092"/>
      <c r="J5" s="2092"/>
      <c r="K5" s="2093" t="s">
        <v>1567</v>
      </c>
      <c r="L5" s="2093"/>
      <c r="M5" s="2094"/>
      <c r="N5" s="2098" t="s">
        <v>921</v>
      </c>
      <c r="O5" s="2099"/>
      <c r="P5" s="2097" t="s">
        <v>1144</v>
      </c>
    </row>
    <row r="6" spans="1:17" ht="15.75">
      <c r="A6" s="2097"/>
      <c r="B6" s="2097">
        <v>2020</v>
      </c>
      <c r="C6" s="2097"/>
      <c r="D6" s="2097"/>
      <c r="E6" s="2097">
        <v>2021</v>
      </c>
      <c r="F6" s="2097"/>
      <c r="G6" s="2097"/>
      <c r="H6" s="2097">
        <v>2020</v>
      </c>
      <c r="I6" s="2097"/>
      <c r="J6" s="2097"/>
      <c r="K6" s="2097">
        <v>2021</v>
      </c>
      <c r="L6" s="2097"/>
      <c r="M6" s="2097"/>
      <c r="N6" s="2098" t="s">
        <v>363</v>
      </c>
      <c r="O6" s="2099"/>
      <c r="P6" s="2097"/>
    </row>
    <row r="7" spans="1:17" ht="15.75">
      <c r="A7" s="2097"/>
      <c r="B7" s="1174" t="s">
        <v>1203</v>
      </c>
      <c r="C7" s="1174" t="s">
        <v>1204</v>
      </c>
      <c r="D7" s="1174" t="s">
        <v>352</v>
      </c>
      <c r="E7" s="1174" t="s">
        <v>1203</v>
      </c>
      <c r="F7" s="1174" t="s">
        <v>1204</v>
      </c>
      <c r="G7" s="1174" t="s">
        <v>352</v>
      </c>
      <c r="H7" s="1174" t="s">
        <v>1203</v>
      </c>
      <c r="I7" s="1174" t="s">
        <v>1204</v>
      </c>
      <c r="J7" s="1174" t="s">
        <v>352</v>
      </c>
      <c r="K7" s="1174" t="s">
        <v>1203</v>
      </c>
      <c r="L7" s="1174" t="s">
        <v>1204</v>
      </c>
      <c r="M7" s="1174" t="s">
        <v>352</v>
      </c>
      <c r="N7" s="2095">
        <v>2020</v>
      </c>
      <c r="O7" s="2095">
        <v>2021</v>
      </c>
      <c r="P7" s="2097"/>
    </row>
    <row r="8" spans="1:17" ht="15.75">
      <c r="A8" s="2097"/>
      <c r="B8" s="1174" t="s">
        <v>1551</v>
      </c>
      <c r="C8" s="1174" t="s">
        <v>1552</v>
      </c>
      <c r="D8" s="1174" t="s">
        <v>363</v>
      </c>
      <c r="E8" s="1174" t="s">
        <v>1551</v>
      </c>
      <c r="F8" s="1174" t="s">
        <v>1552</v>
      </c>
      <c r="G8" s="1174" t="s">
        <v>363</v>
      </c>
      <c r="H8" s="1174" t="s">
        <v>1551</v>
      </c>
      <c r="I8" s="1174" t="s">
        <v>1552</v>
      </c>
      <c r="J8" s="1174" t="s">
        <v>363</v>
      </c>
      <c r="K8" s="1174" t="s">
        <v>1551</v>
      </c>
      <c r="L8" s="1174" t="s">
        <v>1552</v>
      </c>
      <c r="M8" s="1174" t="s">
        <v>363</v>
      </c>
      <c r="N8" s="2096"/>
      <c r="O8" s="2096"/>
      <c r="P8" s="2097"/>
    </row>
    <row r="9" spans="1:17" ht="18" customHeight="1">
      <c r="A9" s="1074" t="s">
        <v>1553</v>
      </c>
      <c r="B9" s="1175">
        <v>3206</v>
      </c>
      <c r="C9" s="1175">
        <v>2179</v>
      </c>
      <c r="D9" s="1175">
        <v>5385</v>
      </c>
      <c r="E9" s="1175">
        <v>3172</v>
      </c>
      <c r="F9" s="1175">
        <v>2128</v>
      </c>
      <c r="G9" s="1175">
        <v>5300</v>
      </c>
      <c r="H9" s="1175">
        <v>1347</v>
      </c>
      <c r="I9" s="1175">
        <v>257</v>
      </c>
      <c r="J9" s="1175">
        <v>1604</v>
      </c>
      <c r="K9" s="1175">
        <v>1304</v>
      </c>
      <c r="L9" s="1175">
        <v>261</v>
      </c>
      <c r="M9" s="1175">
        <v>1565</v>
      </c>
      <c r="N9" s="1175">
        <v>6989</v>
      </c>
      <c r="O9" s="1175">
        <v>6865</v>
      </c>
      <c r="P9" s="1079" t="s">
        <v>1569</v>
      </c>
      <c r="Q9" s="1176"/>
    </row>
    <row r="10" spans="1:17">
      <c r="A10" s="1075" t="s">
        <v>28</v>
      </c>
      <c r="B10" s="1177">
        <v>2614</v>
      </c>
      <c r="C10" s="1177">
        <v>1705</v>
      </c>
      <c r="D10" s="1177">
        <v>4319</v>
      </c>
      <c r="E10" s="1177">
        <v>2650</v>
      </c>
      <c r="F10" s="1177">
        <v>1681</v>
      </c>
      <c r="G10" s="1177">
        <v>4331</v>
      </c>
      <c r="H10" s="1177">
        <v>646</v>
      </c>
      <c r="I10" s="1177">
        <v>151</v>
      </c>
      <c r="J10" s="1177">
        <v>797</v>
      </c>
      <c r="K10" s="1177">
        <v>611</v>
      </c>
      <c r="L10" s="1177">
        <v>146</v>
      </c>
      <c r="M10" s="1177">
        <v>757</v>
      </c>
      <c r="N10" s="1177">
        <v>5116</v>
      </c>
      <c r="O10" s="1177">
        <v>5088</v>
      </c>
      <c r="P10" s="1080" t="s">
        <v>29</v>
      </c>
      <c r="Q10" s="1176"/>
    </row>
    <row r="11" spans="1:17">
      <c r="A11" s="1075" t="s">
        <v>56</v>
      </c>
      <c r="B11" s="1177">
        <v>588</v>
      </c>
      <c r="C11" s="1177">
        <v>473</v>
      </c>
      <c r="D11" s="1177">
        <v>1061</v>
      </c>
      <c r="E11" s="1177">
        <v>520</v>
      </c>
      <c r="F11" s="1177">
        <v>445</v>
      </c>
      <c r="G11" s="1177">
        <v>965</v>
      </c>
      <c r="H11" s="1177">
        <v>694</v>
      </c>
      <c r="I11" s="1177">
        <v>102</v>
      </c>
      <c r="J11" s="1177">
        <v>796</v>
      </c>
      <c r="K11" s="1177">
        <v>677</v>
      </c>
      <c r="L11" s="1177">
        <v>108</v>
      </c>
      <c r="M11" s="1177">
        <v>785</v>
      </c>
      <c r="N11" s="1177">
        <v>1857</v>
      </c>
      <c r="O11" s="1177">
        <v>1750</v>
      </c>
      <c r="P11" s="1080" t="s">
        <v>57</v>
      </c>
      <c r="Q11" s="1176"/>
    </row>
    <row r="12" spans="1:17">
      <c r="A12" s="1075" t="s">
        <v>1554</v>
      </c>
      <c r="B12" s="1177">
        <v>4</v>
      </c>
      <c r="C12" s="1177">
        <v>1</v>
      </c>
      <c r="D12" s="1177">
        <v>5</v>
      </c>
      <c r="E12" s="1177">
        <v>2</v>
      </c>
      <c r="F12" s="1177">
        <v>2</v>
      </c>
      <c r="G12" s="1177">
        <v>4</v>
      </c>
      <c r="H12" s="1177">
        <v>7</v>
      </c>
      <c r="I12" s="1177">
        <v>4</v>
      </c>
      <c r="J12" s="1177">
        <v>11</v>
      </c>
      <c r="K12" s="1177">
        <v>16</v>
      </c>
      <c r="L12" s="1177">
        <v>7</v>
      </c>
      <c r="M12" s="1177">
        <v>23</v>
      </c>
      <c r="N12" s="1177">
        <v>16</v>
      </c>
      <c r="O12" s="1177">
        <v>27</v>
      </c>
      <c r="P12" s="1080" t="s">
        <v>1570</v>
      </c>
      <c r="Q12" s="1176"/>
    </row>
    <row r="13" spans="1:17" ht="18" customHeight="1">
      <c r="A13" s="1074" t="s">
        <v>1555</v>
      </c>
      <c r="B13" s="1175">
        <v>2209</v>
      </c>
      <c r="C13" s="1175">
        <v>1284</v>
      </c>
      <c r="D13" s="1175">
        <v>3493</v>
      </c>
      <c r="E13" s="1175">
        <v>2282</v>
      </c>
      <c r="F13" s="1175">
        <v>1380</v>
      </c>
      <c r="G13" s="1175">
        <v>3662</v>
      </c>
      <c r="H13" s="1175">
        <v>2110</v>
      </c>
      <c r="I13" s="1175">
        <v>656</v>
      </c>
      <c r="J13" s="1175">
        <v>2766</v>
      </c>
      <c r="K13" s="1175">
        <v>2058</v>
      </c>
      <c r="L13" s="1175">
        <v>629</v>
      </c>
      <c r="M13" s="1175">
        <v>2687</v>
      </c>
      <c r="N13" s="1175">
        <v>6259</v>
      </c>
      <c r="O13" s="1175">
        <v>6349</v>
      </c>
      <c r="P13" s="1079" t="s">
        <v>1571</v>
      </c>
      <c r="Q13" s="1176"/>
    </row>
    <row r="14" spans="1:17" ht="30">
      <c r="A14" s="1075" t="s">
        <v>1556</v>
      </c>
      <c r="B14" s="1177">
        <v>623</v>
      </c>
      <c r="C14" s="1177">
        <v>395</v>
      </c>
      <c r="D14" s="1177">
        <v>1018</v>
      </c>
      <c r="E14" s="1177">
        <v>610</v>
      </c>
      <c r="F14" s="1177">
        <v>398</v>
      </c>
      <c r="G14" s="1177">
        <v>1008</v>
      </c>
      <c r="H14" s="1177">
        <v>330</v>
      </c>
      <c r="I14" s="1177">
        <v>96</v>
      </c>
      <c r="J14" s="1177">
        <v>426</v>
      </c>
      <c r="K14" s="1177">
        <v>307</v>
      </c>
      <c r="L14" s="1177">
        <v>105</v>
      </c>
      <c r="M14" s="1177">
        <v>412</v>
      </c>
      <c r="N14" s="1177">
        <v>1444</v>
      </c>
      <c r="O14" s="1177">
        <v>1420</v>
      </c>
      <c r="P14" s="1080" t="s">
        <v>1573</v>
      </c>
      <c r="Q14" s="1176"/>
    </row>
    <row r="15" spans="1:17" ht="30">
      <c r="A15" s="1075" t="s">
        <v>1557</v>
      </c>
      <c r="B15" s="1177">
        <v>214</v>
      </c>
      <c r="C15" s="1177">
        <v>166</v>
      </c>
      <c r="D15" s="1177">
        <v>380</v>
      </c>
      <c r="E15" s="1177">
        <v>206</v>
      </c>
      <c r="F15" s="1177">
        <v>177</v>
      </c>
      <c r="G15" s="1177">
        <v>383</v>
      </c>
      <c r="H15" s="1177">
        <v>288</v>
      </c>
      <c r="I15" s="1177">
        <v>144</v>
      </c>
      <c r="J15" s="1177">
        <v>432</v>
      </c>
      <c r="K15" s="1177">
        <v>284</v>
      </c>
      <c r="L15" s="1177">
        <v>129</v>
      </c>
      <c r="M15" s="1177">
        <v>413</v>
      </c>
      <c r="N15" s="1177">
        <v>812</v>
      </c>
      <c r="O15" s="1177">
        <v>796</v>
      </c>
      <c r="P15" s="1080" t="s">
        <v>1574</v>
      </c>
      <c r="Q15" s="1176"/>
    </row>
    <row r="16" spans="1:17">
      <c r="A16" s="1075" t="s">
        <v>1558</v>
      </c>
      <c r="B16" s="1177">
        <v>1077</v>
      </c>
      <c r="C16" s="1177">
        <v>555</v>
      </c>
      <c r="D16" s="1177">
        <v>1632</v>
      </c>
      <c r="E16" s="1177">
        <v>1088</v>
      </c>
      <c r="F16" s="1177">
        <v>584</v>
      </c>
      <c r="G16" s="1177">
        <v>1672</v>
      </c>
      <c r="H16" s="1177">
        <v>1217</v>
      </c>
      <c r="I16" s="1177">
        <v>356</v>
      </c>
      <c r="J16" s="1177">
        <v>1573</v>
      </c>
      <c r="K16" s="1177">
        <v>1223</v>
      </c>
      <c r="L16" s="1177">
        <v>333</v>
      </c>
      <c r="M16" s="1177">
        <v>1556</v>
      </c>
      <c r="N16" s="1177">
        <v>3205</v>
      </c>
      <c r="O16" s="1177">
        <v>3228</v>
      </c>
      <c r="P16" s="1080" t="s">
        <v>1575</v>
      </c>
      <c r="Q16" s="1176"/>
    </row>
    <row r="17" spans="1:17">
      <c r="A17" s="1077" t="s">
        <v>1559</v>
      </c>
      <c r="B17" s="2101">
        <v>194</v>
      </c>
      <c r="C17" s="2101">
        <v>72</v>
      </c>
      <c r="D17" s="2101">
        <v>266</v>
      </c>
      <c r="E17" s="2101">
        <v>214</v>
      </c>
      <c r="F17" s="2101">
        <v>92</v>
      </c>
      <c r="G17" s="2101">
        <v>306</v>
      </c>
      <c r="H17" s="2101">
        <v>824</v>
      </c>
      <c r="I17" s="2101">
        <v>239</v>
      </c>
      <c r="J17" s="2101">
        <v>1063</v>
      </c>
      <c r="K17" s="2101">
        <v>793</v>
      </c>
      <c r="L17" s="2101">
        <v>241</v>
      </c>
      <c r="M17" s="2101">
        <v>1034</v>
      </c>
      <c r="N17" s="2101">
        <v>1329</v>
      </c>
      <c r="O17" s="2101">
        <v>1340</v>
      </c>
      <c r="P17" s="1081" t="s">
        <v>1576</v>
      </c>
      <c r="Q17" s="1176"/>
    </row>
    <row r="18" spans="1:17">
      <c r="A18" s="1078" t="s">
        <v>1560</v>
      </c>
      <c r="B18" s="2101">
        <v>610</v>
      </c>
      <c r="C18" s="2101">
        <v>398</v>
      </c>
      <c r="D18" s="2101">
        <v>1008</v>
      </c>
      <c r="E18" s="2101">
        <v>610</v>
      </c>
      <c r="F18" s="2101">
        <v>398</v>
      </c>
      <c r="G18" s="2101">
        <v>1008</v>
      </c>
      <c r="H18" s="2101">
        <v>307</v>
      </c>
      <c r="I18" s="2101">
        <v>105</v>
      </c>
      <c r="J18" s="2101">
        <v>412</v>
      </c>
      <c r="K18" s="2101">
        <v>307</v>
      </c>
      <c r="L18" s="2101">
        <v>105</v>
      </c>
      <c r="M18" s="2101">
        <v>412</v>
      </c>
      <c r="N18" s="2101">
        <v>1420</v>
      </c>
      <c r="O18" s="2101">
        <v>1420</v>
      </c>
      <c r="P18" s="1082" t="s">
        <v>1577</v>
      </c>
      <c r="Q18" s="1176"/>
    </row>
    <row r="19" spans="1:17" ht="45">
      <c r="A19" s="1076" t="s">
        <v>1561</v>
      </c>
      <c r="B19" s="1177">
        <v>472</v>
      </c>
      <c r="C19" s="1177">
        <v>298</v>
      </c>
      <c r="D19" s="1177">
        <v>770</v>
      </c>
      <c r="E19" s="1177">
        <v>446</v>
      </c>
      <c r="F19" s="1177">
        <v>281</v>
      </c>
      <c r="G19" s="1177">
        <v>727</v>
      </c>
      <c r="H19" s="1177">
        <v>114</v>
      </c>
      <c r="I19" s="1177">
        <v>31</v>
      </c>
      <c r="J19" s="1177">
        <v>145</v>
      </c>
      <c r="K19" s="1177">
        <v>106</v>
      </c>
      <c r="L19" s="1177">
        <v>30</v>
      </c>
      <c r="M19" s="1177">
        <v>136</v>
      </c>
      <c r="N19" s="1177">
        <v>915</v>
      </c>
      <c r="O19" s="1177">
        <v>863</v>
      </c>
      <c r="P19" s="1083" t="s">
        <v>1578</v>
      </c>
      <c r="Q19" s="1176"/>
    </row>
    <row r="20" spans="1:17">
      <c r="A20" s="1075" t="s">
        <v>1562</v>
      </c>
      <c r="B20" s="1177">
        <v>56</v>
      </c>
      <c r="C20" s="1177">
        <v>33</v>
      </c>
      <c r="D20" s="1177">
        <v>89</v>
      </c>
      <c r="E20" s="1177">
        <v>147</v>
      </c>
      <c r="F20" s="1177">
        <v>104</v>
      </c>
      <c r="G20" s="1177">
        <v>251</v>
      </c>
      <c r="H20" s="1177">
        <v>2</v>
      </c>
      <c r="I20" s="1177">
        <v>1</v>
      </c>
      <c r="J20" s="1177">
        <v>3</v>
      </c>
      <c r="K20" s="1177">
        <v>24</v>
      </c>
      <c r="L20" s="1177">
        <v>7</v>
      </c>
      <c r="M20" s="1177">
        <v>31</v>
      </c>
      <c r="N20" s="1177">
        <v>92</v>
      </c>
      <c r="O20" s="1177">
        <v>282</v>
      </c>
      <c r="P20" s="1080" t="s">
        <v>1579</v>
      </c>
      <c r="Q20" s="1176"/>
    </row>
    <row r="21" spans="1:17">
      <c r="A21" s="1075" t="s">
        <v>69</v>
      </c>
      <c r="B21" s="1177">
        <v>239</v>
      </c>
      <c r="C21" s="1177">
        <v>135</v>
      </c>
      <c r="D21" s="1177">
        <v>374</v>
      </c>
      <c r="E21" s="1177">
        <v>231</v>
      </c>
      <c r="F21" s="1177">
        <v>117</v>
      </c>
      <c r="G21" s="1177">
        <v>348</v>
      </c>
      <c r="H21" s="1177">
        <v>273</v>
      </c>
      <c r="I21" s="1177">
        <v>59</v>
      </c>
      <c r="J21" s="1177">
        <v>332</v>
      </c>
      <c r="K21" s="1177">
        <v>220</v>
      </c>
      <c r="L21" s="1177">
        <v>55</v>
      </c>
      <c r="M21" s="1177">
        <v>275</v>
      </c>
      <c r="N21" s="1177">
        <v>706</v>
      </c>
      <c r="O21" s="1177">
        <v>623</v>
      </c>
      <c r="P21" s="1080" t="s">
        <v>70</v>
      </c>
      <c r="Q21" s="1176"/>
    </row>
    <row r="22" spans="1:17" ht="18" customHeight="1">
      <c r="A22" s="1074" t="s">
        <v>1563</v>
      </c>
      <c r="B22" s="1175">
        <v>208</v>
      </c>
      <c r="C22" s="1175">
        <v>230</v>
      </c>
      <c r="D22" s="1175">
        <v>438</v>
      </c>
      <c r="E22" s="1175">
        <v>208</v>
      </c>
      <c r="F22" s="1175">
        <v>232</v>
      </c>
      <c r="G22" s="1175">
        <v>440</v>
      </c>
      <c r="H22" s="1175">
        <v>38</v>
      </c>
      <c r="I22" s="1175">
        <v>13</v>
      </c>
      <c r="J22" s="1175">
        <v>51</v>
      </c>
      <c r="K22" s="1175">
        <v>34</v>
      </c>
      <c r="L22" s="1175">
        <v>9</v>
      </c>
      <c r="M22" s="1175">
        <v>43</v>
      </c>
      <c r="N22" s="1175">
        <v>489</v>
      </c>
      <c r="O22" s="1175">
        <v>483</v>
      </c>
      <c r="P22" s="1079" t="s">
        <v>1572</v>
      </c>
      <c r="Q22" s="1176"/>
    </row>
    <row r="23" spans="1:17" ht="18" customHeight="1">
      <c r="A23" s="1074" t="s">
        <v>363</v>
      </c>
      <c r="B23" s="1175">
        <v>5623</v>
      </c>
      <c r="C23" s="1175">
        <v>3693</v>
      </c>
      <c r="D23" s="1175">
        <v>9316</v>
      </c>
      <c r="E23" s="1175">
        <v>5662</v>
      </c>
      <c r="F23" s="1175">
        <v>3740</v>
      </c>
      <c r="G23" s="1175">
        <v>9402</v>
      </c>
      <c r="H23" s="1175">
        <v>3495</v>
      </c>
      <c r="I23" s="1175">
        <v>926</v>
      </c>
      <c r="J23" s="1175">
        <v>4421</v>
      </c>
      <c r="K23" s="1175">
        <v>3396</v>
      </c>
      <c r="L23" s="1175">
        <v>899</v>
      </c>
      <c r="M23" s="1175">
        <v>4295</v>
      </c>
      <c r="N23" s="1175">
        <v>13737</v>
      </c>
      <c r="O23" s="1175">
        <v>13697</v>
      </c>
      <c r="P23" s="1079" t="s">
        <v>352</v>
      </c>
      <c r="Q23" s="1176"/>
    </row>
    <row r="24" spans="1:17" ht="42" customHeight="1">
      <c r="A24" s="2106" t="s">
        <v>1708</v>
      </c>
      <c r="B24" s="2106"/>
      <c r="C24" s="2106"/>
      <c r="D24" s="2106"/>
      <c r="E24" s="2106"/>
      <c r="F24" s="2106"/>
      <c r="G24" s="2106"/>
      <c r="H24" s="2106"/>
      <c r="I24" s="2103" t="s">
        <v>1587</v>
      </c>
      <c r="J24" s="2103"/>
      <c r="K24" s="2103"/>
      <c r="L24" s="2103"/>
      <c r="M24" s="2103"/>
      <c r="N24" s="2103"/>
      <c r="O24" s="2103"/>
      <c r="P24" s="2103"/>
    </row>
    <row r="25" spans="1:17" ht="41.25" customHeight="1">
      <c r="A25" s="2100" t="s">
        <v>1709</v>
      </c>
      <c r="B25" s="2100"/>
      <c r="C25" s="2100"/>
      <c r="D25" s="2100"/>
      <c r="E25" s="2100"/>
      <c r="F25" s="2100"/>
      <c r="G25" s="2100"/>
      <c r="H25" s="2100"/>
      <c r="I25" s="2104" t="s">
        <v>1588</v>
      </c>
      <c r="J25" s="2104"/>
      <c r="K25" s="2104"/>
      <c r="L25" s="2104"/>
      <c r="M25" s="2104"/>
      <c r="N25" s="2104"/>
      <c r="O25" s="2104"/>
      <c r="P25" s="2104"/>
    </row>
    <row r="26" spans="1:17">
      <c r="A26" s="2102" t="s">
        <v>1710</v>
      </c>
      <c r="B26" s="2102"/>
      <c r="C26" s="2102"/>
      <c r="D26" s="2102"/>
      <c r="E26" s="2102"/>
      <c r="F26" s="2102"/>
      <c r="G26" s="2102"/>
      <c r="H26" s="2102"/>
      <c r="I26" s="2105" t="s">
        <v>1589</v>
      </c>
      <c r="J26" s="2105"/>
      <c r="K26" s="2105"/>
      <c r="L26" s="2105"/>
      <c r="M26" s="2105"/>
      <c r="N26" s="2105"/>
      <c r="O26" s="2105"/>
      <c r="P26" s="2105"/>
    </row>
    <row r="27" spans="1:17">
      <c r="A27" s="1178"/>
      <c r="B27" s="1178"/>
      <c r="C27" s="1178"/>
      <c r="D27" s="1178"/>
      <c r="E27" s="1178"/>
      <c r="F27" s="1178"/>
      <c r="G27" s="1178"/>
      <c r="H27" s="1178"/>
      <c r="I27" s="1178"/>
      <c r="J27" s="1178"/>
      <c r="K27" s="1178"/>
      <c r="L27" s="1178"/>
      <c r="M27" s="1178"/>
      <c r="N27" s="1178"/>
      <c r="O27" s="1178"/>
    </row>
    <row r="28" spans="1:17" s="145" customFormat="1">
      <c r="A28" s="1168" t="s">
        <v>1366</v>
      </c>
      <c r="B28" s="384"/>
      <c r="C28" s="384"/>
      <c r="D28" s="384"/>
      <c r="E28" s="384"/>
      <c r="F28" s="384"/>
      <c r="G28" s="384"/>
      <c r="H28" s="384"/>
      <c r="I28" s="384"/>
      <c r="J28" s="384"/>
      <c r="K28" s="384"/>
      <c r="L28" s="384"/>
      <c r="M28" s="384"/>
      <c r="N28" s="384"/>
      <c r="O28" s="384"/>
      <c r="P28" s="384"/>
    </row>
  </sheetData>
  <mergeCells count="34">
    <mergeCell ref="A5:A8"/>
    <mergeCell ref="A26:H26"/>
    <mergeCell ref="I24:P24"/>
    <mergeCell ref="I25:P25"/>
    <mergeCell ref="I26:P26"/>
    <mergeCell ref="O7:O8"/>
    <mergeCell ref="L17:L18"/>
    <mergeCell ref="M17:M18"/>
    <mergeCell ref="B17:B18"/>
    <mergeCell ref="C17:C18"/>
    <mergeCell ref="D17:D18"/>
    <mergeCell ref="E17:E18"/>
    <mergeCell ref="F17:F18"/>
    <mergeCell ref="P5:P8"/>
    <mergeCell ref="A24:H24"/>
    <mergeCell ref="B6:D6"/>
    <mergeCell ref="A25:H25"/>
    <mergeCell ref="N17:N18"/>
    <mergeCell ref="O17:O18"/>
    <mergeCell ref="H17:H18"/>
    <mergeCell ref="I17:I18"/>
    <mergeCell ref="J17:J18"/>
    <mergeCell ref="K17:K18"/>
    <mergeCell ref="G17:G18"/>
    <mergeCell ref="B5:D5"/>
    <mergeCell ref="E5:G5"/>
    <mergeCell ref="H5:J5"/>
    <mergeCell ref="K5:M5"/>
    <mergeCell ref="N7:N8"/>
    <mergeCell ref="H6:J6"/>
    <mergeCell ref="N5:O5"/>
    <mergeCell ref="K6:M6"/>
    <mergeCell ref="N6:O6"/>
    <mergeCell ref="E6:G6"/>
  </mergeCells>
  <printOptions horizontalCentered="1"/>
  <pageMargins left="0.7" right="0.7" top="0.75" bottom="0.75" header="0.3" footer="0.3"/>
  <pageSetup scale="66" fitToHeight="0" orientation="landscape"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34"/>
  <dimension ref="A1:N57"/>
  <sheetViews>
    <sheetView zoomScaleNormal="100" workbookViewId="0">
      <selection activeCell="B8" sqref="B8"/>
    </sheetView>
  </sheetViews>
  <sheetFormatPr defaultColWidth="9.140625" defaultRowHeight="12.75"/>
  <cols>
    <col min="1" max="1" width="46.5703125" style="1888" customWidth="1"/>
    <col min="2" max="9" width="10.5703125" style="1888" customWidth="1"/>
    <col min="10" max="10" width="36.85546875" style="1888" customWidth="1"/>
    <col min="11" max="16384" width="9.140625" style="1890"/>
  </cols>
  <sheetData>
    <row r="1" spans="1:12" s="1884" customFormat="1" ht="18" customHeight="1">
      <c r="A1" s="1881" t="s">
        <v>1768</v>
      </c>
      <c r="B1" s="1882"/>
      <c r="C1" s="1882"/>
      <c r="D1" s="1882"/>
      <c r="E1" s="1882"/>
      <c r="F1" s="1882"/>
      <c r="G1" s="1882"/>
      <c r="H1" s="1882"/>
      <c r="I1" s="1882"/>
      <c r="J1" s="1883"/>
    </row>
    <row r="2" spans="1:12" s="1884" customFormat="1" ht="16.5">
      <c r="A2" s="1885" t="s">
        <v>1209</v>
      </c>
      <c r="B2" s="1886"/>
      <c r="C2" s="1886"/>
      <c r="D2" s="1886"/>
      <c r="E2" s="1886"/>
      <c r="F2" s="1886"/>
      <c r="G2" s="1886"/>
      <c r="H2" s="1886"/>
      <c r="I2" s="1886"/>
      <c r="J2" s="1883"/>
    </row>
    <row r="3" spans="1:12" s="1884" customFormat="1" ht="16.5">
      <c r="A3" s="1887" t="s">
        <v>91</v>
      </c>
      <c r="B3" s="1886"/>
      <c r="C3" s="1886"/>
      <c r="D3" s="1886"/>
      <c r="E3" s="1886"/>
      <c r="F3" s="1886"/>
      <c r="G3" s="1886"/>
      <c r="H3" s="1886"/>
      <c r="I3" s="1886"/>
      <c r="J3" s="1883"/>
    </row>
    <row r="4" spans="1:12" ht="14.25">
      <c r="A4" s="1888" t="s">
        <v>339</v>
      </c>
      <c r="J4" s="1889" t="s">
        <v>340</v>
      </c>
    </row>
    <row r="5" spans="1:12" ht="12.75" customHeight="1">
      <c r="A5" s="2110" t="s">
        <v>1210</v>
      </c>
      <c r="B5" s="2107" t="s">
        <v>1483</v>
      </c>
      <c r="C5" s="1891" t="s">
        <v>1483</v>
      </c>
      <c r="D5" s="1892"/>
      <c r="E5" s="1892"/>
      <c r="F5" s="1893"/>
      <c r="G5" s="1893" t="s">
        <v>1642</v>
      </c>
      <c r="H5" s="1893"/>
      <c r="I5" s="1893"/>
      <c r="J5" s="2113" t="s">
        <v>1211</v>
      </c>
    </row>
    <row r="6" spans="1:12" ht="12.75" customHeight="1">
      <c r="A6" s="2111"/>
      <c r="B6" s="2108"/>
      <c r="C6" s="1894" t="s">
        <v>1212</v>
      </c>
      <c r="D6" s="1895" t="s">
        <v>1213</v>
      </c>
      <c r="E6" s="1894" t="s">
        <v>1214</v>
      </c>
      <c r="F6" s="1895" t="s">
        <v>1215</v>
      </c>
      <c r="G6" s="1894" t="s">
        <v>1212</v>
      </c>
      <c r="H6" s="1895" t="s">
        <v>1213</v>
      </c>
      <c r="I6" s="1894" t="s">
        <v>1214</v>
      </c>
      <c r="J6" s="2114"/>
    </row>
    <row r="7" spans="1:12" ht="12.75" customHeight="1">
      <c r="A7" s="2112"/>
      <c r="B7" s="2109"/>
      <c r="C7" s="895" t="s">
        <v>211</v>
      </c>
      <c r="D7" s="895" t="s">
        <v>212</v>
      </c>
      <c r="E7" s="895" t="s">
        <v>213</v>
      </c>
      <c r="F7" s="895" t="s">
        <v>214</v>
      </c>
      <c r="G7" s="895" t="s">
        <v>211</v>
      </c>
      <c r="H7" s="895" t="s">
        <v>212</v>
      </c>
      <c r="I7" s="895" t="s">
        <v>213</v>
      </c>
      <c r="J7" s="2115"/>
    </row>
    <row r="8" spans="1:12" ht="30.75" customHeight="1">
      <c r="A8" s="1896" t="s">
        <v>1216</v>
      </c>
      <c r="B8" s="1897">
        <f t="shared" ref="B8:B10" si="0">SUM(C8:F8)</f>
        <v>978.49999999999977</v>
      </c>
      <c r="C8" s="1898">
        <v>-108.20000000000019</v>
      </c>
      <c r="D8" s="1898">
        <f t="shared" ref="D8:I8" si="1">D9+D16+D27+D34</f>
        <v>181.7999999999999</v>
      </c>
      <c r="E8" s="1898">
        <f t="shared" si="1"/>
        <v>477.49999999999989</v>
      </c>
      <c r="F8" s="1898">
        <f t="shared" si="1"/>
        <v>427.40000000000015</v>
      </c>
      <c r="G8" s="1898">
        <f t="shared" si="1"/>
        <v>608.19999999999993</v>
      </c>
      <c r="H8" s="1898">
        <f t="shared" si="1"/>
        <v>762.30000000000052</v>
      </c>
      <c r="I8" s="1898">
        <f t="shared" si="1"/>
        <v>597.50000000000023</v>
      </c>
      <c r="J8" s="1899" t="s">
        <v>1217</v>
      </c>
    </row>
    <row r="9" spans="1:12" ht="15">
      <c r="A9" s="1900" t="s">
        <v>1218</v>
      </c>
      <c r="B9" s="1901">
        <f t="shared" si="0"/>
        <v>1844.3</v>
      </c>
      <c r="C9" s="1901">
        <v>134.09999999999991</v>
      </c>
      <c r="D9" s="1901">
        <f t="shared" ref="D9:I9" si="2">D10+D13</f>
        <v>436.29999999999995</v>
      </c>
      <c r="E9" s="1901">
        <f t="shared" si="2"/>
        <v>651.5</v>
      </c>
      <c r="F9" s="1901">
        <f t="shared" si="2"/>
        <v>622.40000000000009</v>
      </c>
      <c r="G9" s="1901">
        <f t="shared" si="2"/>
        <v>809.5</v>
      </c>
      <c r="H9" s="1901">
        <f t="shared" si="2"/>
        <v>904.00000000000045</v>
      </c>
      <c r="I9" s="1901">
        <f t="shared" si="2"/>
        <v>750.10000000000014</v>
      </c>
      <c r="J9" s="1902" t="s">
        <v>1219</v>
      </c>
      <c r="K9" s="1903"/>
    </row>
    <row r="10" spans="1:12" ht="14.25">
      <c r="A10" s="1904" t="s">
        <v>1220</v>
      </c>
      <c r="B10" s="1901">
        <f t="shared" si="0"/>
        <v>8410.9000000000015</v>
      </c>
      <c r="C10" s="1901">
        <v>1676.8</v>
      </c>
      <c r="D10" s="1901">
        <f t="shared" ref="D10:I10" si="3">D11+D12</f>
        <v>1899.8</v>
      </c>
      <c r="E10" s="1901">
        <f t="shared" si="3"/>
        <v>2344.5</v>
      </c>
      <c r="F10" s="1901">
        <f t="shared" si="3"/>
        <v>2489.8000000000002</v>
      </c>
      <c r="G10" s="1901">
        <f t="shared" si="3"/>
        <v>2788.1</v>
      </c>
      <c r="H10" s="1901">
        <f t="shared" si="3"/>
        <v>3246.4</v>
      </c>
      <c r="I10" s="1901">
        <f t="shared" si="3"/>
        <v>2796.8</v>
      </c>
      <c r="J10" s="1905" t="s">
        <v>1221</v>
      </c>
    </row>
    <row r="11" spans="1:12" ht="14.25">
      <c r="A11" s="1906" t="s">
        <v>1222</v>
      </c>
      <c r="B11" s="1901">
        <f>SUM(C11:F11)</f>
        <v>3737.7</v>
      </c>
      <c r="C11" s="1907">
        <v>807.3</v>
      </c>
      <c r="D11" s="1907">
        <v>792</v>
      </c>
      <c r="E11" s="1907">
        <v>995.8</v>
      </c>
      <c r="F11" s="1907">
        <v>1142.5999999999999</v>
      </c>
      <c r="G11" s="1907">
        <v>1374.6</v>
      </c>
      <c r="H11" s="1908">
        <v>1711.4</v>
      </c>
      <c r="I11" s="1908">
        <v>1379.9</v>
      </c>
      <c r="J11" s="1909" t="s">
        <v>1223</v>
      </c>
    </row>
    <row r="12" spans="1:12" ht="14.25">
      <c r="A12" s="1906" t="s">
        <v>1224</v>
      </c>
      <c r="B12" s="1901">
        <f t="shared" ref="B12:B13" si="4">SUM(C12:F12)</f>
        <v>4673.2</v>
      </c>
      <c r="C12" s="1907">
        <v>869.5</v>
      </c>
      <c r="D12" s="1907">
        <v>1107.8</v>
      </c>
      <c r="E12" s="1907">
        <v>1348.7</v>
      </c>
      <c r="F12" s="1907">
        <v>1347.2</v>
      </c>
      <c r="G12" s="1907">
        <v>1413.5</v>
      </c>
      <c r="H12" s="1908">
        <v>1535</v>
      </c>
      <c r="I12" s="1908">
        <v>1416.9</v>
      </c>
      <c r="J12" s="1909" t="s">
        <v>1225</v>
      </c>
    </row>
    <row r="13" spans="1:12" ht="14.25">
      <c r="A13" s="1904" t="s">
        <v>1226</v>
      </c>
      <c r="B13" s="1901">
        <f t="shared" si="4"/>
        <v>-6566.6</v>
      </c>
      <c r="C13" s="1907">
        <v>-1542.7</v>
      </c>
      <c r="D13" s="1907">
        <f t="shared" ref="D13:I13" si="5">SUM(D14:D15)</f>
        <v>-1463.5</v>
      </c>
      <c r="E13" s="1907">
        <f t="shared" si="5"/>
        <v>-1693</v>
      </c>
      <c r="F13" s="1907">
        <f t="shared" si="5"/>
        <v>-1867.4</v>
      </c>
      <c r="G13" s="1907">
        <f t="shared" si="5"/>
        <v>-1978.6</v>
      </c>
      <c r="H13" s="1907">
        <f t="shared" si="5"/>
        <v>-2342.3999999999996</v>
      </c>
      <c r="I13" s="1907">
        <f t="shared" si="5"/>
        <v>-2046.7</v>
      </c>
      <c r="J13" s="1905" t="s">
        <v>1227</v>
      </c>
    </row>
    <row r="14" spans="1:12" ht="14.25">
      <c r="A14" s="1906" t="s">
        <v>1222</v>
      </c>
      <c r="B14" s="1901">
        <f>SUM(C14:F14)</f>
        <v>-1782.4</v>
      </c>
      <c r="C14" s="1907">
        <v>-362.2</v>
      </c>
      <c r="D14" s="1907">
        <v>-339.5</v>
      </c>
      <c r="E14" s="1907">
        <v>-478.6</v>
      </c>
      <c r="F14" s="1907">
        <v>-602.1</v>
      </c>
      <c r="G14" s="1907">
        <v>-752.1</v>
      </c>
      <c r="H14" s="1908">
        <v>-903.8</v>
      </c>
      <c r="I14" s="1908">
        <v>-722.7</v>
      </c>
      <c r="J14" s="1909" t="s">
        <v>1223</v>
      </c>
    </row>
    <row r="15" spans="1:12" ht="14.25">
      <c r="A15" s="1906" t="s">
        <v>1224</v>
      </c>
      <c r="B15" s="1901">
        <f>SUM(C15:F15)</f>
        <v>-4784.2</v>
      </c>
      <c r="C15" s="1907">
        <v>-1180.5</v>
      </c>
      <c r="D15" s="1907">
        <v>-1124</v>
      </c>
      <c r="E15" s="1907">
        <v>-1214.4000000000001</v>
      </c>
      <c r="F15" s="1907">
        <v>-1265.3</v>
      </c>
      <c r="G15" s="1907">
        <v>-1226.5</v>
      </c>
      <c r="H15" s="1908">
        <v>-1438.6</v>
      </c>
      <c r="I15" s="1908">
        <v>-1324</v>
      </c>
      <c r="J15" s="1909" t="s">
        <v>1225</v>
      </c>
    </row>
    <row r="16" spans="1:12" ht="30" customHeight="1">
      <c r="A16" s="1900" t="s">
        <v>1228</v>
      </c>
      <c r="B16" s="1901">
        <f>SUM(C16:F16)</f>
        <v>1034.7999999999997</v>
      </c>
      <c r="C16" s="1907">
        <v>202.19999999999993</v>
      </c>
      <c r="D16" s="1907">
        <f t="shared" ref="D16:I16" si="6">SUM(D17:D18)</f>
        <v>226.29999999999995</v>
      </c>
      <c r="E16" s="1907">
        <f t="shared" si="6"/>
        <v>310.69999999999993</v>
      </c>
      <c r="F16" s="1907">
        <f t="shared" si="6"/>
        <v>295.60000000000002</v>
      </c>
      <c r="G16" s="1907">
        <f t="shared" si="6"/>
        <v>266.29999999999995</v>
      </c>
      <c r="H16" s="1907">
        <f t="shared" si="6"/>
        <v>255</v>
      </c>
      <c r="I16" s="1907">
        <f t="shared" si="6"/>
        <v>274.30000000000018</v>
      </c>
      <c r="J16" s="1902" t="s">
        <v>1229</v>
      </c>
      <c r="L16" s="1903"/>
    </row>
    <row r="17" spans="1:14" s="1913" customFormat="1" ht="15">
      <c r="A17" s="1910" t="s">
        <v>1230</v>
      </c>
      <c r="B17" s="1907">
        <f t="shared" ref="B17:B34" si="7">SUM(C17:F17)</f>
        <v>4837.2999999999993</v>
      </c>
      <c r="C17" s="1907">
        <v>1095.5999999999999</v>
      </c>
      <c r="D17" s="1907">
        <v>1125.5999999999999</v>
      </c>
      <c r="E17" s="1907">
        <v>1305.5999999999999</v>
      </c>
      <c r="F17" s="1907">
        <v>1310.5</v>
      </c>
      <c r="G17" s="1907">
        <v>1288.3</v>
      </c>
      <c r="H17" s="1908">
        <v>1298</v>
      </c>
      <c r="I17" s="1908">
        <v>1388.9</v>
      </c>
      <c r="J17" s="1911" t="s">
        <v>1231</v>
      </c>
      <c r="K17" s="1912"/>
      <c r="L17" s="1912"/>
    </row>
    <row r="18" spans="1:14" s="1913" customFormat="1" ht="15">
      <c r="A18" s="1910" t="s">
        <v>1232</v>
      </c>
      <c r="B18" s="1907">
        <f t="shared" si="7"/>
        <v>-3802.5</v>
      </c>
      <c r="C18" s="1907">
        <v>-893.4</v>
      </c>
      <c r="D18" s="1907">
        <v>-899.3</v>
      </c>
      <c r="E18" s="1907">
        <v>-994.9</v>
      </c>
      <c r="F18" s="1907">
        <v>-1014.9</v>
      </c>
      <c r="G18" s="1907">
        <v>-1022</v>
      </c>
      <c r="H18" s="1908">
        <v>-1043</v>
      </c>
      <c r="I18" s="1908">
        <v>-1114.5999999999999</v>
      </c>
      <c r="J18" s="1911" t="s">
        <v>1233</v>
      </c>
      <c r="M18" s="1912"/>
      <c r="N18" s="1912"/>
    </row>
    <row r="19" spans="1:14" s="1913" customFormat="1" ht="14.25">
      <c r="A19" s="1914" t="s">
        <v>1234</v>
      </c>
      <c r="B19" s="1907">
        <f t="shared" si="7"/>
        <v>157.29999999999998</v>
      </c>
      <c r="C19" s="1907">
        <v>39.6</v>
      </c>
      <c r="D19" s="1907">
        <v>38.5</v>
      </c>
      <c r="E19" s="1907">
        <v>39.1</v>
      </c>
      <c r="F19" s="1907">
        <v>40.1</v>
      </c>
      <c r="G19" s="1907">
        <v>42.3</v>
      </c>
      <c r="H19" s="1908">
        <v>44.2</v>
      </c>
      <c r="I19" s="1908">
        <v>45.2</v>
      </c>
      <c r="J19" s="1915" t="s">
        <v>1235</v>
      </c>
      <c r="K19" s="1912"/>
      <c r="L19" s="1912"/>
    </row>
    <row r="20" spans="1:14" ht="14.25">
      <c r="A20" s="1914" t="s">
        <v>1236</v>
      </c>
      <c r="B20" s="1907">
        <f t="shared" si="7"/>
        <v>-738.6</v>
      </c>
      <c r="C20" s="1907">
        <v>-180.1</v>
      </c>
      <c r="D20" s="1907">
        <v>-171.6</v>
      </c>
      <c r="E20" s="1907">
        <v>-185.3</v>
      </c>
      <c r="F20" s="1907">
        <v>-201.6</v>
      </c>
      <c r="G20" s="1907">
        <v>-220</v>
      </c>
      <c r="H20" s="1908">
        <v>-239</v>
      </c>
      <c r="I20" s="1908">
        <v>-235.4</v>
      </c>
      <c r="J20" s="1915" t="s">
        <v>1237</v>
      </c>
    </row>
    <row r="21" spans="1:14" ht="14.25">
      <c r="A21" s="1914" t="s">
        <v>1238</v>
      </c>
      <c r="B21" s="1907">
        <f t="shared" si="7"/>
        <v>814.6</v>
      </c>
      <c r="C21" s="1907">
        <v>141.9</v>
      </c>
      <c r="D21" s="1907">
        <v>156.1</v>
      </c>
      <c r="E21" s="1907">
        <v>255.5</v>
      </c>
      <c r="F21" s="1907">
        <v>261.10000000000002</v>
      </c>
      <c r="G21" s="1907">
        <v>258.2</v>
      </c>
      <c r="H21" s="1908">
        <v>262.7</v>
      </c>
      <c r="I21" s="1908">
        <v>279.5</v>
      </c>
      <c r="J21" s="1915" t="s">
        <v>1239</v>
      </c>
    </row>
    <row r="22" spans="1:14" ht="14.25">
      <c r="A22" s="1914" t="s">
        <v>1240</v>
      </c>
      <c r="B22" s="1907">
        <f t="shared" si="7"/>
        <v>4.2</v>
      </c>
      <c r="C22" s="1907">
        <v>1</v>
      </c>
      <c r="D22" s="1907">
        <v>1.1000000000000001</v>
      </c>
      <c r="E22" s="1907">
        <v>1.1000000000000001</v>
      </c>
      <c r="F22" s="1907">
        <v>1</v>
      </c>
      <c r="G22" s="1907">
        <v>1.1000000000000001</v>
      </c>
      <c r="H22" s="1908">
        <v>1.2</v>
      </c>
      <c r="I22" s="1908">
        <v>1.3</v>
      </c>
      <c r="J22" s="1915" t="s">
        <v>1241</v>
      </c>
    </row>
    <row r="23" spans="1:14" ht="14.25">
      <c r="A23" s="1914" t="s">
        <v>1242</v>
      </c>
      <c r="B23" s="1907">
        <f t="shared" si="7"/>
        <v>340.5</v>
      </c>
      <c r="C23" s="1907">
        <v>87.2</v>
      </c>
      <c r="D23" s="1907">
        <v>88.1</v>
      </c>
      <c r="E23" s="1907">
        <v>86</v>
      </c>
      <c r="F23" s="1907">
        <v>79.2</v>
      </c>
      <c r="G23" s="1907">
        <v>72.099999999999994</v>
      </c>
      <c r="H23" s="1908">
        <v>70.099999999999994</v>
      </c>
      <c r="I23" s="1908">
        <v>69.5</v>
      </c>
      <c r="J23" s="1915" t="s">
        <v>1243</v>
      </c>
    </row>
    <row r="24" spans="1:14" ht="14.25">
      <c r="A24" s="1914" t="s">
        <v>1244</v>
      </c>
      <c r="B24" s="1907">
        <f t="shared" si="7"/>
        <v>40.5</v>
      </c>
      <c r="C24" s="1907">
        <v>9.9</v>
      </c>
      <c r="D24" s="1907">
        <v>10.1</v>
      </c>
      <c r="E24" s="1907">
        <v>10.199999999999999</v>
      </c>
      <c r="F24" s="1907">
        <v>10.3</v>
      </c>
      <c r="G24" s="1907">
        <v>10</v>
      </c>
      <c r="H24" s="1908">
        <v>10.1</v>
      </c>
      <c r="I24" s="1908">
        <v>10.4</v>
      </c>
      <c r="J24" s="1915" t="s">
        <v>1245</v>
      </c>
    </row>
    <row r="25" spans="1:14" ht="14.25">
      <c r="A25" s="1914" t="s">
        <v>1246</v>
      </c>
      <c r="B25" s="1907">
        <f t="shared" si="7"/>
        <v>337.6</v>
      </c>
      <c r="C25" s="1907">
        <v>83.7</v>
      </c>
      <c r="D25" s="1907">
        <v>83.9</v>
      </c>
      <c r="E25" s="1907">
        <v>84.5</v>
      </c>
      <c r="F25" s="1907">
        <v>85.5</v>
      </c>
      <c r="G25" s="1907">
        <v>84.1</v>
      </c>
      <c r="H25" s="1908">
        <v>86.4</v>
      </c>
      <c r="I25" s="1908">
        <v>85.5</v>
      </c>
      <c r="J25" s="1915" t="s">
        <v>1247</v>
      </c>
    </row>
    <row r="26" spans="1:14" ht="14.25">
      <c r="A26" s="1914" t="s">
        <v>1248</v>
      </c>
      <c r="B26" s="1907">
        <f t="shared" si="7"/>
        <v>78.7</v>
      </c>
      <c r="C26" s="1907">
        <v>19</v>
      </c>
      <c r="D26" s="1907">
        <v>20.100000000000001</v>
      </c>
      <c r="E26" s="1907">
        <v>19.600000000000001</v>
      </c>
      <c r="F26" s="1907">
        <v>20</v>
      </c>
      <c r="G26" s="1907">
        <v>18.5</v>
      </c>
      <c r="H26" s="1908">
        <v>19.3</v>
      </c>
      <c r="I26" s="1908">
        <v>18.3</v>
      </c>
      <c r="J26" s="1915" t="s">
        <v>1249</v>
      </c>
    </row>
    <row r="27" spans="1:14" ht="30" customHeight="1">
      <c r="A27" s="1900" t="s">
        <v>1250</v>
      </c>
      <c r="B27" s="1907">
        <f t="shared" si="7"/>
        <v>-950.5</v>
      </c>
      <c r="C27" s="1907">
        <v>-231.00000000000003</v>
      </c>
      <c r="D27" s="1907">
        <f t="shared" ref="D27:I27" si="8">SUM(D28:D29)</f>
        <v>-232</v>
      </c>
      <c r="E27" s="1907">
        <f t="shared" si="8"/>
        <v>-239.6</v>
      </c>
      <c r="F27" s="1907">
        <f t="shared" si="8"/>
        <v>-247.90000000000003</v>
      </c>
      <c r="G27" s="1907">
        <f t="shared" si="8"/>
        <v>-227.7</v>
      </c>
      <c r="H27" s="1907">
        <f t="shared" si="8"/>
        <v>-136.80000000000001</v>
      </c>
      <c r="I27" s="1907">
        <f t="shared" si="8"/>
        <v>-174.7</v>
      </c>
      <c r="J27" s="1902" t="s">
        <v>1251</v>
      </c>
    </row>
    <row r="28" spans="1:14" s="1913" customFormat="1" ht="15">
      <c r="A28" s="1910" t="s">
        <v>1230</v>
      </c>
      <c r="B28" s="1907">
        <f t="shared" si="7"/>
        <v>970</v>
      </c>
      <c r="C28" s="1907">
        <v>240.1</v>
      </c>
      <c r="D28" s="1907">
        <v>244.8</v>
      </c>
      <c r="E28" s="1907">
        <v>240.4</v>
      </c>
      <c r="F28" s="1907">
        <v>244.7</v>
      </c>
      <c r="G28" s="1907">
        <v>301.2</v>
      </c>
      <c r="H28" s="1908">
        <v>410.3</v>
      </c>
      <c r="I28" s="1908">
        <v>415.3</v>
      </c>
      <c r="J28" s="1911" t="s">
        <v>1231</v>
      </c>
    </row>
    <row r="29" spans="1:14" s="1913" customFormat="1" ht="15">
      <c r="A29" s="1910" t="s">
        <v>1232</v>
      </c>
      <c r="B29" s="1907">
        <f t="shared" si="7"/>
        <v>-1920.5</v>
      </c>
      <c r="C29" s="1907">
        <v>-471.1</v>
      </c>
      <c r="D29" s="1907">
        <v>-476.8</v>
      </c>
      <c r="E29" s="1907">
        <v>-480</v>
      </c>
      <c r="F29" s="1907">
        <v>-492.6</v>
      </c>
      <c r="G29" s="1907">
        <v>-528.9</v>
      </c>
      <c r="H29" s="1908">
        <v>-547.1</v>
      </c>
      <c r="I29" s="1908">
        <v>-590</v>
      </c>
      <c r="J29" s="1911" t="s">
        <v>1233</v>
      </c>
    </row>
    <row r="30" spans="1:14" ht="21" customHeight="1">
      <c r="A30" s="1914" t="s">
        <v>1252</v>
      </c>
      <c r="B30" s="1901">
        <f t="shared" si="7"/>
        <v>-950.5</v>
      </c>
      <c r="C30" s="1907">
        <v>-231</v>
      </c>
      <c r="D30" s="1907">
        <f t="shared" ref="D30:I30" si="9">D31+D32+D33</f>
        <v>-232</v>
      </c>
      <c r="E30" s="1907">
        <f t="shared" si="9"/>
        <v>-239.6</v>
      </c>
      <c r="F30" s="1907">
        <f t="shared" si="9"/>
        <v>-247.9</v>
      </c>
      <c r="G30" s="1907">
        <f t="shared" si="9"/>
        <v>-227.7</v>
      </c>
      <c r="H30" s="1907">
        <f t="shared" si="9"/>
        <v>-136.79999999999998</v>
      </c>
      <c r="I30" s="1907">
        <f t="shared" si="9"/>
        <v>-174.7</v>
      </c>
      <c r="J30" s="1915" t="s">
        <v>1253</v>
      </c>
      <c r="K30" s="1903"/>
      <c r="L30" s="1903"/>
    </row>
    <row r="31" spans="1:14" ht="14.25">
      <c r="A31" s="1904" t="s">
        <v>1254</v>
      </c>
      <c r="B31" s="1901">
        <f t="shared" si="7"/>
        <v>-317.5</v>
      </c>
      <c r="C31" s="1907">
        <v>-79.400000000000006</v>
      </c>
      <c r="D31" s="1907">
        <v>-78.599999999999994</v>
      </c>
      <c r="E31" s="1907">
        <v>-79.099999999999994</v>
      </c>
      <c r="F31" s="1907">
        <v>-80.400000000000006</v>
      </c>
      <c r="G31" s="1907">
        <v>-91.3</v>
      </c>
      <c r="H31" s="1908">
        <v>-93.2</v>
      </c>
      <c r="I31" s="1908">
        <v>-107</v>
      </c>
      <c r="J31" s="1905" t="s">
        <v>1255</v>
      </c>
      <c r="L31" s="1916"/>
    </row>
    <row r="32" spans="1:14" ht="14.25">
      <c r="A32" s="1904" t="s">
        <v>1256</v>
      </c>
      <c r="B32" s="1901">
        <f t="shared" si="7"/>
        <v>-609.20000000000005</v>
      </c>
      <c r="C32" s="1907">
        <v>-147.1</v>
      </c>
      <c r="D32" s="1907">
        <v>-148.30000000000001</v>
      </c>
      <c r="E32" s="1907">
        <v>-153.6</v>
      </c>
      <c r="F32" s="1907">
        <v>-160.19999999999999</v>
      </c>
      <c r="G32" s="1907">
        <v>-121.9</v>
      </c>
      <c r="H32" s="1908">
        <v>-27.4</v>
      </c>
      <c r="I32" s="1908">
        <v>-31.5</v>
      </c>
      <c r="J32" s="1905" t="s">
        <v>1257</v>
      </c>
      <c r="L32" s="1916"/>
    </row>
    <row r="33" spans="1:12" s="1920" customFormat="1" ht="14.25">
      <c r="A33" s="1917" t="s">
        <v>1258</v>
      </c>
      <c r="B33" s="1918">
        <f t="shared" si="7"/>
        <v>-23.8</v>
      </c>
      <c r="C33" s="1907">
        <v>-4.5</v>
      </c>
      <c r="D33" s="1907">
        <v>-5.0999999999999996</v>
      </c>
      <c r="E33" s="1907">
        <v>-6.9</v>
      </c>
      <c r="F33" s="1907">
        <v>-7.3</v>
      </c>
      <c r="G33" s="1907">
        <v>-14.5</v>
      </c>
      <c r="H33" s="1908">
        <v>-16.2</v>
      </c>
      <c r="I33" s="1908">
        <v>-36.200000000000003</v>
      </c>
      <c r="J33" s="1919" t="s">
        <v>1259</v>
      </c>
      <c r="L33" s="1916"/>
    </row>
    <row r="34" spans="1:12" s="1920" customFormat="1" ht="30" customHeight="1">
      <c r="A34" s="1921" t="s">
        <v>1260</v>
      </c>
      <c r="B34" s="1918">
        <f t="shared" si="7"/>
        <v>-950.09999999999991</v>
      </c>
      <c r="C34" s="1907">
        <v>-213.5</v>
      </c>
      <c r="D34" s="1907">
        <f t="shared" ref="D34:G34" si="10">D35</f>
        <v>-248.8</v>
      </c>
      <c r="E34" s="1907">
        <f t="shared" si="10"/>
        <v>-245.1</v>
      </c>
      <c r="F34" s="1907">
        <f t="shared" si="10"/>
        <v>-242.7</v>
      </c>
      <c r="G34" s="1907">
        <f t="shared" si="10"/>
        <v>-239.9</v>
      </c>
      <c r="H34" s="1907">
        <f>H35</f>
        <v>-259.89999999999998</v>
      </c>
      <c r="I34" s="1907">
        <f>I35</f>
        <v>-252.2</v>
      </c>
      <c r="J34" s="1922" t="s">
        <v>1261</v>
      </c>
    </row>
    <row r="35" spans="1:12" s="1920" customFormat="1" ht="14.25">
      <c r="A35" s="1923" t="s">
        <v>1262</v>
      </c>
      <c r="B35" s="1918">
        <f>SUM(C35:F35)</f>
        <v>-950.09999999999991</v>
      </c>
      <c r="C35" s="1907">
        <v>-213.5</v>
      </c>
      <c r="D35" s="1907">
        <v>-248.8</v>
      </c>
      <c r="E35" s="1907">
        <v>-245.1</v>
      </c>
      <c r="F35" s="1907">
        <v>-242.7</v>
      </c>
      <c r="G35" s="1907">
        <v>-239.9</v>
      </c>
      <c r="H35" s="1908">
        <v>-259.89999999999998</v>
      </c>
      <c r="I35" s="1908">
        <v>-252.2</v>
      </c>
      <c r="J35" s="1924" t="s">
        <v>1263</v>
      </c>
    </row>
    <row r="36" spans="1:12" s="1920" customFormat="1" ht="30" customHeight="1">
      <c r="A36" s="1925" t="s">
        <v>1264</v>
      </c>
      <c r="B36" s="1926">
        <f>SUM(C36:F36)</f>
        <v>-417.20000000000073</v>
      </c>
      <c r="C36" s="1927">
        <v>368.49999999999989</v>
      </c>
      <c r="D36" s="1927">
        <f t="shared" ref="D36:I36" si="11">D37+D39</f>
        <v>142.19999999999686</v>
      </c>
      <c r="E36" s="1927">
        <f t="shared" si="11"/>
        <v>-288.79999999999723</v>
      </c>
      <c r="F36" s="1927">
        <f t="shared" si="11"/>
        <v>-639.10000000000025</v>
      </c>
      <c r="G36" s="1927">
        <f t="shared" si="11"/>
        <v>-429.39999999999668</v>
      </c>
      <c r="H36" s="1927">
        <f t="shared" si="11"/>
        <v>-662.90000000000009</v>
      </c>
      <c r="I36" s="1927">
        <f t="shared" si="11"/>
        <v>-99.800000000001091</v>
      </c>
      <c r="J36" s="1928" t="s">
        <v>1265</v>
      </c>
    </row>
    <row r="37" spans="1:12" s="1920" customFormat="1" ht="30" customHeight="1">
      <c r="A37" s="1921" t="s">
        <v>1266</v>
      </c>
      <c r="B37" s="1918">
        <f t="shared" ref="B37:B50" si="12">SUM(C37:F37)</f>
        <v>212.1</v>
      </c>
      <c r="C37" s="1907">
        <v>0</v>
      </c>
      <c r="D37" s="1907">
        <f t="shared" ref="D37:I37" si="13">D38</f>
        <v>0</v>
      </c>
      <c r="E37" s="1907">
        <f t="shared" si="13"/>
        <v>0</v>
      </c>
      <c r="F37" s="1907">
        <f t="shared" si="13"/>
        <v>212.1</v>
      </c>
      <c r="G37" s="1907">
        <f t="shared" si="13"/>
        <v>0</v>
      </c>
      <c r="H37" s="1907">
        <f t="shared" si="13"/>
        <v>106</v>
      </c>
      <c r="I37" s="1907">
        <f t="shared" si="13"/>
        <v>0</v>
      </c>
      <c r="J37" s="1922" t="s">
        <v>1267</v>
      </c>
    </row>
    <row r="38" spans="1:12" s="1920" customFormat="1" ht="14.25">
      <c r="A38" s="1923" t="s">
        <v>1268</v>
      </c>
      <c r="B38" s="1918">
        <f t="shared" si="12"/>
        <v>212.1</v>
      </c>
      <c r="C38" s="1907">
        <v>0</v>
      </c>
      <c r="D38" s="1907">
        <v>0</v>
      </c>
      <c r="E38" s="1907">
        <v>0</v>
      </c>
      <c r="F38" s="1907">
        <v>212.1</v>
      </c>
      <c r="G38" s="1907">
        <v>0</v>
      </c>
      <c r="H38" s="1908">
        <v>106</v>
      </c>
      <c r="I38" s="1908">
        <v>0</v>
      </c>
      <c r="J38" s="1924" t="s">
        <v>1269</v>
      </c>
    </row>
    <row r="39" spans="1:12" ht="30" customHeight="1">
      <c r="A39" s="1900" t="s">
        <v>1270</v>
      </c>
      <c r="B39" s="1901">
        <f t="shared" si="12"/>
        <v>-629.30000000000075</v>
      </c>
      <c r="C39" s="1907">
        <v>368.49999999999989</v>
      </c>
      <c r="D39" s="1907">
        <f t="shared" ref="D39:I39" si="14">D40+D43+D46+D49</f>
        <v>142.19999999999686</v>
      </c>
      <c r="E39" s="1907">
        <f t="shared" si="14"/>
        <v>-288.79999999999723</v>
      </c>
      <c r="F39" s="1907">
        <f t="shared" si="14"/>
        <v>-851.20000000000027</v>
      </c>
      <c r="G39" s="1907">
        <f t="shared" si="14"/>
        <v>-429.39999999999668</v>
      </c>
      <c r="H39" s="1907">
        <f t="shared" si="14"/>
        <v>-768.90000000000009</v>
      </c>
      <c r="I39" s="1907">
        <f t="shared" si="14"/>
        <v>-99.800000000001091</v>
      </c>
      <c r="J39" s="1902" t="s">
        <v>1271</v>
      </c>
    </row>
    <row r="40" spans="1:12" ht="15">
      <c r="A40" s="1910" t="s">
        <v>1272</v>
      </c>
      <c r="B40" s="1901">
        <f t="shared" si="12"/>
        <v>644.79999999999984</v>
      </c>
      <c r="C40" s="1907">
        <v>338.19999999999982</v>
      </c>
      <c r="D40" s="1907">
        <f t="shared" ref="D40:I40" si="15">D41+D42</f>
        <v>201</v>
      </c>
      <c r="E40" s="1907">
        <f t="shared" si="15"/>
        <v>46.100000000000364</v>
      </c>
      <c r="F40" s="1907">
        <f t="shared" si="15"/>
        <v>59.499999999999638</v>
      </c>
      <c r="G40" s="1907">
        <f t="shared" si="15"/>
        <v>-555.39999999999964</v>
      </c>
      <c r="H40" s="1907">
        <f t="shared" si="15"/>
        <v>9.5</v>
      </c>
      <c r="I40" s="1907">
        <f t="shared" si="15"/>
        <v>166.79999999999927</v>
      </c>
      <c r="J40" s="1911" t="s">
        <v>1273</v>
      </c>
    </row>
    <row r="41" spans="1:12" ht="14.25">
      <c r="A41" s="1904" t="s">
        <v>1274</v>
      </c>
      <c r="B41" s="1901">
        <f t="shared" si="12"/>
        <v>-24.20000000000018</v>
      </c>
      <c r="C41" s="1907">
        <v>-3.0999999999994543</v>
      </c>
      <c r="D41" s="1907">
        <f>'[1]52'!C10-'[1]52'!D10</f>
        <v>-5.2000000000007276</v>
      </c>
      <c r="E41" s="1907">
        <f>'[1]52'!D10-'[1]52'!E10</f>
        <v>-13</v>
      </c>
      <c r="F41" s="1907">
        <v>-2.9</v>
      </c>
      <c r="G41" s="1907">
        <v>-706.5</v>
      </c>
      <c r="H41" s="1908">
        <v>-9</v>
      </c>
      <c r="I41" s="1908">
        <f>'[1]52'!H10-'[1]52'!I10</f>
        <v>-9.8999999999996362</v>
      </c>
      <c r="J41" s="1905" t="s">
        <v>1275</v>
      </c>
    </row>
    <row r="42" spans="1:12" ht="14.25">
      <c r="A42" s="1904" t="s">
        <v>1276</v>
      </c>
      <c r="B42" s="1901">
        <f t="shared" si="12"/>
        <v>669</v>
      </c>
      <c r="C42" s="1907">
        <v>341.29999999999927</v>
      </c>
      <c r="D42" s="1907">
        <f>'[1]52'!D15-'[1]52'!C15</f>
        <v>206.20000000000073</v>
      </c>
      <c r="E42" s="1907">
        <f>'[1]52'!E15-'[1]52'!D15</f>
        <v>59.100000000000364</v>
      </c>
      <c r="F42" s="1907">
        <f>'[1]52'!F15-'[1]52'!E15</f>
        <v>62.399999999999636</v>
      </c>
      <c r="G42" s="1907">
        <f>'[1]52'!G15-'[1]52'!F15</f>
        <v>151.10000000000036</v>
      </c>
      <c r="H42" s="1907">
        <f>'[1]52'!H15-'[1]52'!G15</f>
        <v>18.5</v>
      </c>
      <c r="I42" s="1907">
        <f>'[1]52'!I15-'[1]52'!H15</f>
        <v>176.69999999999891</v>
      </c>
      <c r="J42" s="1905" t="s">
        <v>1277</v>
      </c>
    </row>
    <row r="43" spans="1:12" ht="30" customHeight="1">
      <c r="A43" s="1910" t="s">
        <v>1278</v>
      </c>
      <c r="B43" s="1901">
        <f t="shared" si="12"/>
        <v>-425.00000000000051</v>
      </c>
      <c r="C43" s="1907">
        <v>675.50000000000091</v>
      </c>
      <c r="D43" s="1907">
        <f t="shared" ref="D43" si="16">SUM(D44:D45)</f>
        <v>-163.50000000000182</v>
      </c>
      <c r="E43" s="1907">
        <f t="shared" ref="E43:I43" si="17">SUM(E44:E45)</f>
        <v>-999.89999999999964</v>
      </c>
      <c r="F43" s="1907">
        <f t="shared" si="17"/>
        <v>62.900000000000034</v>
      </c>
      <c r="G43" s="1907">
        <f t="shared" si="17"/>
        <v>712.10000000000218</v>
      </c>
      <c r="H43" s="1907">
        <f t="shared" si="17"/>
        <v>319.50000000000074</v>
      </c>
      <c r="I43" s="1907">
        <f t="shared" si="17"/>
        <v>-467.89999999999964</v>
      </c>
      <c r="J43" s="1911" t="s">
        <v>1279</v>
      </c>
    </row>
    <row r="44" spans="1:12" ht="14.25">
      <c r="A44" s="1904" t="s">
        <v>1280</v>
      </c>
      <c r="B44" s="1901">
        <f t="shared" si="12"/>
        <v>-1316.4</v>
      </c>
      <c r="C44" s="1907">
        <v>290.60000000000036</v>
      </c>
      <c r="D44" s="1907">
        <f>'[1]52'!C11-'[1]52'!D11</f>
        <v>-61.500000000001819</v>
      </c>
      <c r="E44" s="1907">
        <f>'[1]52'!D11-'[1]52'!E11</f>
        <v>-1229.0999999999985</v>
      </c>
      <c r="F44" s="1907">
        <v>-316.39999999999998</v>
      </c>
      <c r="G44" s="1907">
        <v>-57.399999999997817</v>
      </c>
      <c r="H44" s="1908">
        <v>315.70000000000073</v>
      </c>
      <c r="I44" s="1908">
        <f>'[1]52'!H11-'[1]52'!I11</f>
        <v>-83</v>
      </c>
      <c r="J44" s="1905" t="s">
        <v>1281</v>
      </c>
      <c r="L44" s="1903"/>
    </row>
    <row r="45" spans="1:12" ht="14.25">
      <c r="A45" s="1904" t="s">
        <v>1282</v>
      </c>
      <c r="B45" s="1901">
        <f t="shared" si="12"/>
        <v>891.39999999999941</v>
      </c>
      <c r="C45" s="1907">
        <v>384.90000000000055</v>
      </c>
      <c r="D45" s="1907">
        <f>'[1]52'!D16-'[1]52'!C16</f>
        <v>-102</v>
      </c>
      <c r="E45" s="1907">
        <f>'[1]52'!E16-'[1]52'!D16</f>
        <v>229.19999999999891</v>
      </c>
      <c r="F45" s="1907">
        <v>379.3</v>
      </c>
      <c r="G45" s="1907">
        <v>769.5</v>
      </c>
      <c r="H45" s="1908">
        <v>3.8</v>
      </c>
      <c r="I45" s="1908">
        <f>'[1]52'!I16-'[1]52'!H16</f>
        <v>-384.89999999999964</v>
      </c>
      <c r="J45" s="1905" t="s">
        <v>1283</v>
      </c>
      <c r="L45" s="1903"/>
    </row>
    <row r="46" spans="1:12" ht="30" customHeight="1">
      <c r="A46" s="1910" t="s">
        <v>1284</v>
      </c>
      <c r="B46" s="1901">
        <f t="shared" si="12"/>
        <v>97.200000000000045</v>
      </c>
      <c r="C46" s="1907">
        <v>-158.20000000000073</v>
      </c>
      <c r="D46" s="1907">
        <f t="shared" ref="D46" si="18">SUM(D47:D48)</f>
        <v>330.59999999999854</v>
      </c>
      <c r="E46" s="1907">
        <f t="shared" ref="E46:I46" si="19">SUM(E47:E48)</f>
        <v>753.60000000000218</v>
      </c>
      <c r="F46" s="1907">
        <f t="shared" si="19"/>
        <v>-828.8</v>
      </c>
      <c r="G46" s="1907">
        <f t="shared" si="19"/>
        <v>-812.29999999999927</v>
      </c>
      <c r="H46" s="1907">
        <f t="shared" si="19"/>
        <v>-1034.2000000000007</v>
      </c>
      <c r="I46" s="1907">
        <f t="shared" si="19"/>
        <v>447.79999999999927</v>
      </c>
      <c r="J46" s="1911" t="s">
        <v>1285</v>
      </c>
    </row>
    <row r="47" spans="1:12" ht="14.25">
      <c r="A47" s="1904" t="s">
        <v>1280</v>
      </c>
      <c r="B47" s="1901">
        <f t="shared" si="12"/>
        <v>-397.29999999999779</v>
      </c>
      <c r="C47" s="1907">
        <v>212.5</v>
      </c>
      <c r="D47" s="1907">
        <f>'[1]52'!C12-'[1]52'!D12</f>
        <v>-476.70000000000073</v>
      </c>
      <c r="E47" s="1907">
        <f>'[1]52'!D12-'[1]52'!E12</f>
        <v>607.30000000000291</v>
      </c>
      <c r="F47" s="1907">
        <v>-740.4</v>
      </c>
      <c r="G47" s="1907">
        <v>-340.59999999999854</v>
      </c>
      <c r="H47" s="1908">
        <v>-2133.1000000000022</v>
      </c>
      <c r="I47" s="1908">
        <f>'[1]52'!H12-'[1]52'!I12</f>
        <v>2012.1000000000022</v>
      </c>
      <c r="J47" s="1905" t="s">
        <v>1281</v>
      </c>
      <c r="L47" s="1903"/>
    </row>
    <row r="48" spans="1:12" ht="14.25">
      <c r="A48" s="1904" t="s">
        <v>1282</v>
      </c>
      <c r="B48" s="1901">
        <f t="shared" si="12"/>
        <v>494.49999999999784</v>
      </c>
      <c r="C48" s="1907">
        <v>-370.70000000000073</v>
      </c>
      <c r="D48" s="1907">
        <f>'[1]52'!D17-'[1]52'!C17</f>
        <v>807.29999999999927</v>
      </c>
      <c r="E48" s="1907">
        <f>'[1]52'!E17-'[1]52'!D17</f>
        <v>146.29999999999927</v>
      </c>
      <c r="F48" s="1907">
        <v>-88.4</v>
      </c>
      <c r="G48" s="1907">
        <v>-471.70000000000073</v>
      </c>
      <c r="H48" s="1908">
        <v>1098.9000000000015</v>
      </c>
      <c r="I48" s="1908">
        <f>'[1]52'!I17-'[1]52'!H17</f>
        <v>-1564.3000000000029</v>
      </c>
      <c r="J48" s="1905" t="s">
        <v>1283</v>
      </c>
      <c r="L48" s="1903"/>
    </row>
    <row r="49" spans="1:12" ht="30" customHeight="1">
      <c r="A49" s="1910" t="s">
        <v>1286</v>
      </c>
      <c r="B49" s="1901">
        <f t="shared" si="12"/>
        <v>-946.30000000000007</v>
      </c>
      <c r="C49" s="1907">
        <v>-487.00000000000011</v>
      </c>
      <c r="D49" s="1907">
        <f>'[1]52'!C13-'[1]52'!D13</f>
        <v>-225.89999999999986</v>
      </c>
      <c r="E49" s="1907">
        <f>'[1]52'!D13-'[1]52'!E13</f>
        <v>-88.600000000000136</v>
      </c>
      <c r="F49" s="1907">
        <f>'[1]52'!E13-'[1]52'!F13</f>
        <v>-144.79999999999995</v>
      </c>
      <c r="G49" s="1907">
        <v>226.20000000000005</v>
      </c>
      <c r="H49" s="1908">
        <v>-63.700000000000045</v>
      </c>
      <c r="I49" s="1908">
        <f>'[1]52'!H13-'[1]52'!I13</f>
        <v>-246.5</v>
      </c>
      <c r="J49" s="1911" t="s">
        <v>1287</v>
      </c>
      <c r="L49" s="1903"/>
    </row>
    <row r="50" spans="1:12" ht="30" customHeight="1">
      <c r="A50" s="1896" t="s">
        <v>1288</v>
      </c>
      <c r="B50" s="1897">
        <f t="shared" si="12"/>
        <v>-561.29999999999905</v>
      </c>
      <c r="C50" s="1929">
        <v>-260.29999999999973</v>
      </c>
      <c r="D50" s="1929">
        <f t="shared" ref="D50:I50" si="20">-(D8+D36)</f>
        <v>-323.99999999999676</v>
      </c>
      <c r="E50" s="1929">
        <f t="shared" si="20"/>
        <v>-188.70000000000266</v>
      </c>
      <c r="F50" s="1929">
        <f t="shared" si="20"/>
        <v>211.7000000000001</v>
      </c>
      <c r="G50" s="1929">
        <f t="shared" si="20"/>
        <v>-178.80000000000325</v>
      </c>
      <c r="H50" s="1929">
        <f t="shared" si="20"/>
        <v>-99.400000000000432</v>
      </c>
      <c r="I50" s="1929">
        <f t="shared" si="20"/>
        <v>-497.69999999999914</v>
      </c>
      <c r="J50" s="1899" t="s">
        <v>1289</v>
      </c>
    </row>
    <row r="51" spans="1:12" ht="21" customHeight="1">
      <c r="A51" s="1930" t="s">
        <v>1290</v>
      </c>
      <c r="B51" s="1931"/>
      <c r="C51" s="1931"/>
      <c r="D51" s="1931"/>
      <c r="E51" s="1931"/>
      <c r="F51" s="1931"/>
      <c r="G51" s="1931"/>
      <c r="H51" s="1931"/>
      <c r="I51" s="1931"/>
      <c r="J51" s="1932" t="s">
        <v>1291</v>
      </c>
    </row>
    <row r="52" spans="1:12">
      <c r="A52" s="1933" t="s">
        <v>1292</v>
      </c>
      <c r="J52" s="1934" t="s">
        <v>1293</v>
      </c>
    </row>
    <row r="54" spans="1:12" s="1937" customFormat="1" ht="15">
      <c r="A54" s="1935" t="s">
        <v>1389</v>
      </c>
      <c r="B54" s="1936"/>
      <c r="C54" s="1936"/>
      <c r="D54" s="1936"/>
      <c r="E54" s="1936"/>
      <c r="F54" s="1936"/>
      <c r="G54" s="1936"/>
      <c r="H54" s="1936"/>
      <c r="I54" s="1936"/>
      <c r="J54" s="1936"/>
    </row>
    <row r="55" spans="1:12">
      <c r="B55" s="1938"/>
      <c r="C55" s="1938"/>
      <c r="D55" s="1938"/>
      <c r="E55" s="1938"/>
      <c r="F55" s="1938"/>
      <c r="G55" s="1938"/>
      <c r="H55" s="1938"/>
      <c r="I55" s="1938"/>
    </row>
    <row r="56" spans="1:12">
      <c r="B56" s="1938"/>
      <c r="C56" s="1938"/>
      <c r="D56" s="1938"/>
      <c r="E56" s="1938"/>
      <c r="F56" s="1938"/>
      <c r="G56" s="1938"/>
      <c r="H56" s="1938"/>
      <c r="I56" s="1938"/>
    </row>
    <row r="57" spans="1:12">
      <c r="B57" s="1938"/>
      <c r="C57" s="1938"/>
      <c r="D57" s="1938"/>
      <c r="E57" s="1938"/>
      <c r="F57" s="1938"/>
      <c r="G57" s="1938"/>
      <c r="H57" s="1938"/>
      <c r="I57" s="1938"/>
    </row>
  </sheetData>
  <mergeCells count="3">
    <mergeCell ref="B5:B7"/>
    <mergeCell ref="A5:A7"/>
    <mergeCell ref="J5:J7"/>
  </mergeCells>
  <printOptions horizontalCentered="1" verticalCentered="1"/>
  <pageMargins left="0" right="0" top="0" bottom="0" header="0.3" footer="0.3"/>
  <pageSetup paperSize="9" scale="58" orientation="landscape"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5">
    <pageSetUpPr fitToPage="1"/>
  </sheetPr>
  <dimension ref="A1:M36"/>
  <sheetViews>
    <sheetView zoomScale="80" zoomScaleNormal="80" workbookViewId="0">
      <selection activeCell="C9" sqref="C9"/>
    </sheetView>
  </sheetViews>
  <sheetFormatPr defaultColWidth="9.140625" defaultRowHeight="15"/>
  <cols>
    <col min="1" max="1" width="32.7109375" style="177" customWidth="1"/>
    <col min="2" max="9" width="13.7109375" style="177" customWidth="1"/>
    <col min="10" max="10" width="29.7109375" style="177" customWidth="1"/>
    <col min="11" max="12" width="9.140625" style="177"/>
    <col min="13" max="13" width="15.42578125" style="177" customWidth="1"/>
    <col min="14" max="16384" width="9.140625" style="177"/>
  </cols>
  <sheetData>
    <row r="1" spans="1:13" s="1941" customFormat="1" ht="18" customHeight="1">
      <c r="A1" s="1939" t="s">
        <v>1580</v>
      </c>
      <c r="B1" s="1939"/>
      <c r="C1" s="1939"/>
      <c r="D1" s="1939"/>
      <c r="E1" s="1939"/>
      <c r="F1" s="1939"/>
      <c r="G1" s="1939"/>
      <c r="H1" s="1939"/>
      <c r="I1" s="1939"/>
      <c r="J1" s="1940"/>
    </row>
    <row r="2" spans="1:13" s="1941" customFormat="1" ht="18" customHeight="1">
      <c r="A2" s="1940" t="s">
        <v>94</v>
      </c>
      <c r="B2" s="1940"/>
      <c r="C2" s="1940"/>
      <c r="D2" s="1940"/>
      <c r="E2" s="1940"/>
      <c r="F2" s="1940"/>
      <c r="G2" s="1940"/>
      <c r="H2" s="1940"/>
      <c r="I2" s="1940"/>
      <c r="J2" s="1940"/>
    </row>
    <row r="3" spans="1:13" s="1941" customFormat="1" ht="18" customHeight="1">
      <c r="A3" s="1940" t="s">
        <v>93</v>
      </c>
      <c r="B3" s="1940"/>
      <c r="C3" s="1940"/>
      <c r="D3" s="1940"/>
      <c r="E3" s="1940"/>
      <c r="F3" s="1940"/>
      <c r="G3" s="1940"/>
      <c r="H3" s="1940"/>
      <c r="I3" s="1940"/>
      <c r="J3" s="1940"/>
    </row>
    <row r="4" spans="1:13" s="1944" customFormat="1" ht="15.75">
      <c r="A4" s="1920" t="s">
        <v>1047</v>
      </c>
      <c r="B4" s="1942"/>
      <c r="C4" s="1942"/>
      <c r="D4" s="1942"/>
      <c r="E4" s="1942"/>
      <c r="F4" s="1942"/>
      <c r="G4" s="1942"/>
      <c r="H4" s="1942"/>
      <c r="I4" s="1942"/>
      <c r="J4" s="1943" t="s">
        <v>340</v>
      </c>
    </row>
    <row r="5" spans="1:13" s="1944" customFormat="1" ht="18" customHeight="1">
      <c r="A5" s="2119" t="s">
        <v>1210</v>
      </c>
      <c r="B5" s="2122" t="s">
        <v>1483</v>
      </c>
      <c r="C5" s="1087" t="s">
        <v>1483</v>
      </c>
      <c r="D5" s="1088"/>
      <c r="E5" s="1089"/>
      <c r="F5" s="661"/>
      <c r="G5" s="661" t="s">
        <v>1642</v>
      </c>
      <c r="H5" s="661"/>
      <c r="I5" s="661"/>
      <c r="J5" s="2116" t="s">
        <v>1211</v>
      </c>
    </row>
    <row r="6" spans="1:13" s="1944" customFormat="1" ht="18" customHeight="1">
      <c r="A6" s="2120"/>
      <c r="B6" s="2123"/>
      <c r="C6" s="1116" t="s">
        <v>1212</v>
      </c>
      <c r="D6" s="1045" t="s">
        <v>1213</v>
      </c>
      <c r="E6" s="1116" t="s">
        <v>1214</v>
      </c>
      <c r="F6" s="1045" t="s">
        <v>1215</v>
      </c>
      <c r="G6" s="1116" t="s">
        <v>1212</v>
      </c>
      <c r="H6" s="1045" t="s">
        <v>1213</v>
      </c>
      <c r="I6" s="1116" t="s">
        <v>1214</v>
      </c>
      <c r="J6" s="2117"/>
    </row>
    <row r="7" spans="1:13" ht="18" customHeight="1">
      <c r="A7" s="2121"/>
      <c r="B7" s="2124"/>
      <c r="C7" s="896" t="s">
        <v>211</v>
      </c>
      <c r="D7" s="896" t="s">
        <v>212</v>
      </c>
      <c r="E7" s="896" t="s">
        <v>213</v>
      </c>
      <c r="F7" s="896" t="s">
        <v>214</v>
      </c>
      <c r="G7" s="896" t="s">
        <v>211</v>
      </c>
      <c r="H7" s="896" t="s">
        <v>212</v>
      </c>
      <c r="I7" s="896" t="s">
        <v>213</v>
      </c>
      <c r="J7" s="2118"/>
    </row>
    <row r="8" spans="1:13" s="1947" customFormat="1" ht="33" customHeight="1">
      <c r="A8" s="1945" t="s">
        <v>1294</v>
      </c>
      <c r="B8" s="850">
        <f>F8</f>
        <v>8805.5999999999985</v>
      </c>
      <c r="C8" s="850">
        <f>C9-C14</f>
        <v>7807.8000000000029</v>
      </c>
      <c r="D8" s="850">
        <f>D9-D14</f>
        <v>7665.5999999999985</v>
      </c>
      <c r="E8" s="850">
        <f t="shared" ref="E8:I8" si="0">E9-E14</f>
        <v>7954.4000000000015</v>
      </c>
      <c r="F8" s="850">
        <f t="shared" si="0"/>
        <v>8805.5999999999985</v>
      </c>
      <c r="G8" s="850">
        <f t="shared" si="0"/>
        <v>9234.9999999999927</v>
      </c>
      <c r="H8" s="850">
        <f t="shared" si="0"/>
        <v>10003.899999999994</v>
      </c>
      <c r="I8" s="850">
        <f t="shared" si="0"/>
        <v>10103.699999999997</v>
      </c>
      <c r="J8" s="1946" t="s">
        <v>1295</v>
      </c>
    </row>
    <row r="9" spans="1:13" s="318" customFormat="1" ht="30" customHeight="1">
      <c r="A9" s="580" t="s">
        <v>715</v>
      </c>
      <c r="B9" s="581">
        <f t="shared" ref="B9:B17" si="1">F9</f>
        <v>53494.1</v>
      </c>
      <c r="C9" s="581">
        <f t="shared" ref="C9:D9" si="2">SUM(C10:C13)</f>
        <v>50796.9</v>
      </c>
      <c r="D9" s="581">
        <f t="shared" si="2"/>
        <v>51566.200000000004</v>
      </c>
      <c r="E9" s="581">
        <f t="shared" ref="E9:I9" si="3">SUM(E10:E13)</f>
        <v>52289.599999999999</v>
      </c>
      <c r="F9" s="581">
        <f t="shared" si="3"/>
        <v>53494.1</v>
      </c>
      <c r="G9" s="581">
        <f t="shared" si="3"/>
        <v>54372.399999999994</v>
      </c>
      <c r="H9" s="581">
        <f t="shared" si="3"/>
        <v>56262.5</v>
      </c>
      <c r="I9" s="581">
        <f t="shared" si="3"/>
        <v>54589.799999999996</v>
      </c>
      <c r="J9" s="579" t="s">
        <v>1296</v>
      </c>
    </row>
    <row r="10" spans="1:13" s="318" customFormat="1" ht="22.5" customHeight="1">
      <c r="A10" s="582" t="s">
        <v>1297</v>
      </c>
      <c r="B10" s="583">
        <f t="shared" si="1"/>
        <v>7146.5</v>
      </c>
      <c r="C10" s="583">
        <v>7125.4</v>
      </c>
      <c r="D10" s="583">
        <v>7130.6</v>
      </c>
      <c r="E10" s="583">
        <v>7143.6</v>
      </c>
      <c r="F10" s="583">
        <v>7146.5</v>
      </c>
      <c r="G10" s="583">
        <v>7853</v>
      </c>
      <c r="H10" s="583">
        <v>7862</v>
      </c>
      <c r="I10" s="583">
        <v>7871.9</v>
      </c>
      <c r="J10" s="584" t="s">
        <v>1298</v>
      </c>
      <c r="M10" s="861"/>
    </row>
    <row r="11" spans="1:13" s="318" customFormat="1" ht="22.5" customHeight="1">
      <c r="A11" s="582" t="s">
        <v>1299</v>
      </c>
      <c r="B11" s="583">
        <f t="shared" si="1"/>
        <v>17948.900000000001</v>
      </c>
      <c r="C11" s="583">
        <v>16341.9</v>
      </c>
      <c r="D11" s="583">
        <v>16403.400000000001</v>
      </c>
      <c r="E11" s="583">
        <v>17632.5</v>
      </c>
      <c r="F11" s="583">
        <v>17948.900000000001</v>
      </c>
      <c r="G11" s="583">
        <v>18006.3</v>
      </c>
      <c r="H11" s="583">
        <v>17690.599999999999</v>
      </c>
      <c r="I11" s="583">
        <v>17773.599999999999</v>
      </c>
      <c r="J11" s="584" t="s">
        <v>1300</v>
      </c>
      <c r="M11" s="861"/>
    </row>
    <row r="12" spans="1:13" s="318" customFormat="1" ht="22.5" customHeight="1">
      <c r="A12" s="582" t="s">
        <v>1301</v>
      </c>
      <c r="B12" s="583">
        <f t="shared" si="1"/>
        <v>26613.5</v>
      </c>
      <c r="C12" s="583">
        <v>26003.7</v>
      </c>
      <c r="D12" s="583">
        <v>26480.400000000001</v>
      </c>
      <c r="E12" s="583">
        <v>25873.1</v>
      </c>
      <c r="F12" s="583">
        <v>26613.5</v>
      </c>
      <c r="G12" s="583">
        <v>26954.1</v>
      </c>
      <c r="H12" s="583">
        <v>29087.200000000001</v>
      </c>
      <c r="I12" s="583">
        <v>27075.1</v>
      </c>
      <c r="J12" s="584" t="s">
        <v>1302</v>
      </c>
      <c r="M12" s="861"/>
    </row>
    <row r="13" spans="1:13" s="318" customFormat="1" ht="22.5" customHeight="1">
      <c r="A13" s="585" t="s">
        <v>1303</v>
      </c>
      <c r="B13" s="583">
        <f t="shared" si="1"/>
        <v>1785.2</v>
      </c>
      <c r="C13" s="583">
        <v>1325.9</v>
      </c>
      <c r="D13" s="583">
        <v>1551.8</v>
      </c>
      <c r="E13" s="583">
        <v>1640.4</v>
      </c>
      <c r="F13" s="583">
        <v>1785.2</v>
      </c>
      <c r="G13" s="583">
        <v>1559</v>
      </c>
      <c r="H13" s="583">
        <v>1622.7</v>
      </c>
      <c r="I13" s="583">
        <v>1869.2</v>
      </c>
      <c r="J13" s="584" t="s">
        <v>1304</v>
      </c>
      <c r="M13" s="861"/>
    </row>
    <row r="14" spans="1:13" s="318" customFormat="1" ht="30" customHeight="1">
      <c r="A14" s="586" t="s">
        <v>918</v>
      </c>
      <c r="B14" s="587">
        <f t="shared" si="1"/>
        <v>44688.5</v>
      </c>
      <c r="C14" s="587">
        <f t="shared" ref="C14:I14" si="4">SUM(C15:C17)</f>
        <v>42989.1</v>
      </c>
      <c r="D14" s="587">
        <f t="shared" si="4"/>
        <v>43900.600000000006</v>
      </c>
      <c r="E14" s="587">
        <f t="shared" si="4"/>
        <v>44335.199999999997</v>
      </c>
      <c r="F14" s="587">
        <f t="shared" si="4"/>
        <v>44688.5</v>
      </c>
      <c r="G14" s="587">
        <f t="shared" si="4"/>
        <v>45137.4</v>
      </c>
      <c r="H14" s="587">
        <f t="shared" si="4"/>
        <v>46258.600000000006</v>
      </c>
      <c r="I14" s="587">
        <f t="shared" si="4"/>
        <v>44486.1</v>
      </c>
      <c r="J14" s="579" t="s">
        <v>1305</v>
      </c>
    </row>
    <row r="15" spans="1:13" s="318" customFormat="1" ht="22.5" customHeight="1">
      <c r="A15" s="585" t="s">
        <v>1306</v>
      </c>
      <c r="B15" s="583">
        <f t="shared" si="1"/>
        <v>12590.1</v>
      </c>
      <c r="C15" s="583">
        <v>12262.4</v>
      </c>
      <c r="D15" s="583">
        <v>12468.6</v>
      </c>
      <c r="E15" s="583">
        <v>12527.7</v>
      </c>
      <c r="F15" s="583">
        <v>12590.1</v>
      </c>
      <c r="G15" s="583">
        <v>12741.2</v>
      </c>
      <c r="H15" s="583">
        <v>12759.7</v>
      </c>
      <c r="I15" s="583">
        <v>12936.4</v>
      </c>
      <c r="J15" s="584" t="s">
        <v>1307</v>
      </c>
      <c r="M15" s="861"/>
    </row>
    <row r="16" spans="1:13" s="318" customFormat="1" ht="22.5" customHeight="1">
      <c r="A16" s="585" t="s">
        <v>1299</v>
      </c>
      <c r="B16" s="583">
        <f t="shared" si="1"/>
        <v>8871.2000000000007</v>
      </c>
      <c r="C16" s="583">
        <v>8364.7000000000007</v>
      </c>
      <c r="D16" s="583">
        <v>8262.7000000000007</v>
      </c>
      <c r="E16" s="583">
        <v>8491.9</v>
      </c>
      <c r="F16" s="583">
        <v>8871.2000000000007</v>
      </c>
      <c r="G16" s="583">
        <v>9640.7000000000007</v>
      </c>
      <c r="H16" s="583">
        <v>9644.5</v>
      </c>
      <c r="I16" s="583">
        <v>9259.6</v>
      </c>
      <c r="J16" s="584" t="s">
        <v>1300</v>
      </c>
      <c r="M16" s="861"/>
    </row>
    <row r="17" spans="1:13" s="318" customFormat="1" ht="22.5" customHeight="1">
      <c r="A17" s="582" t="s">
        <v>1301</v>
      </c>
      <c r="B17" s="588">
        <f t="shared" si="1"/>
        <v>23227.200000000001</v>
      </c>
      <c r="C17" s="588">
        <v>22362</v>
      </c>
      <c r="D17" s="588">
        <v>23169.3</v>
      </c>
      <c r="E17" s="588">
        <v>23315.599999999999</v>
      </c>
      <c r="F17" s="588">
        <v>23227.200000000001</v>
      </c>
      <c r="G17" s="588">
        <v>22755.5</v>
      </c>
      <c r="H17" s="588">
        <v>23854.400000000001</v>
      </c>
      <c r="I17" s="588">
        <v>22290.1</v>
      </c>
      <c r="J17" s="584" t="s">
        <v>1302</v>
      </c>
      <c r="M17" s="861"/>
    </row>
    <row r="18" spans="1:13" s="378" customFormat="1" ht="20.25" customHeight="1">
      <c r="A18" s="377" t="s">
        <v>1308</v>
      </c>
      <c r="B18" s="589"/>
      <c r="C18" s="589"/>
      <c r="D18" s="589"/>
      <c r="E18" s="589"/>
      <c r="F18" s="589"/>
      <c r="G18" s="589"/>
      <c r="H18" s="589"/>
      <c r="I18" s="589"/>
      <c r="J18" s="590" t="s">
        <v>1309</v>
      </c>
    </row>
    <row r="19" spans="1:13" ht="15.75">
      <c r="B19" s="591"/>
      <c r="C19" s="591"/>
      <c r="D19" s="591"/>
      <c r="E19" s="591"/>
      <c r="F19" s="591"/>
      <c r="G19" s="591"/>
      <c r="H19" s="591"/>
      <c r="I19" s="591"/>
    </row>
    <row r="21" spans="1:13">
      <c r="C21" s="345"/>
      <c r="D21" s="345"/>
      <c r="E21" s="345"/>
      <c r="F21" s="345"/>
      <c r="G21" s="345"/>
      <c r="H21" s="345"/>
      <c r="I21" s="345"/>
    </row>
    <row r="26" spans="1:13">
      <c r="A26" s="379" t="s">
        <v>1399</v>
      </c>
      <c r="B26" s="273"/>
      <c r="C26" s="273"/>
      <c r="D26" s="273"/>
      <c r="E26" s="273"/>
      <c r="F26" s="273"/>
      <c r="G26" s="273"/>
      <c r="H26" s="273"/>
      <c r="I26" s="273"/>
      <c r="J26" s="273"/>
    </row>
    <row r="31" spans="1:13" s="1944" customFormat="1"/>
    <row r="32" spans="1:13" s="1944" customFormat="1"/>
    <row r="33" s="1944" customFormat="1"/>
    <row r="34" s="1944" customFormat="1"/>
    <row r="35" s="1944" customFormat="1"/>
    <row r="36" s="1944" customFormat="1"/>
  </sheetData>
  <mergeCells count="3">
    <mergeCell ref="J5:J7"/>
    <mergeCell ref="A5:A7"/>
    <mergeCell ref="B5:B7"/>
  </mergeCells>
  <printOptions horizontalCentered="1" verticalCentered="1"/>
  <pageMargins left="0.5" right="0.5" top="0" bottom="0" header="0.3" footer="0.3"/>
  <pageSetup paperSize="9" scale="80" orientation="landscape"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39"/>
  <dimension ref="A1:U50"/>
  <sheetViews>
    <sheetView zoomScale="80" zoomScaleNormal="80" workbookViewId="0">
      <pane ySplit="12" topLeftCell="A28" activePane="bottomLeft" state="frozen"/>
      <selection sqref="A1:XFD1048576"/>
      <selection pane="bottomLeft" sqref="A1:XFD1048576"/>
    </sheetView>
  </sheetViews>
  <sheetFormatPr defaultColWidth="9.140625" defaultRowHeight="12.75"/>
  <cols>
    <col min="1" max="2" width="9.7109375" style="444" customWidth="1"/>
    <col min="3" max="3" width="14.7109375" style="444" customWidth="1"/>
    <col min="4" max="4" width="16.85546875" style="444" customWidth="1"/>
    <col min="5" max="5" width="18.7109375" style="444" customWidth="1"/>
    <col min="6" max="8" width="16.7109375" style="444" customWidth="1"/>
    <col min="9" max="9" width="17.7109375" style="444" customWidth="1"/>
    <col min="10" max="10" width="16.7109375" style="444" customWidth="1"/>
    <col min="11" max="11" width="15.7109375" style="444" customWidth="1"/>
    <col min="12" max="12" width="15.85546875" style="444" customWidth="1"/>
    <col min="13" max="16384" width="9.140625" style="444"/>
  </cols>
  <sheetData>
    <row r="1" spans="1:12" ht="18" customHeight="1">
      <c r="A1" s="903" t="s">
        <v>1705</v>
      </c>
      <c r="B1" s="903"/>
      <c r="C1" s="903"/>
      <c r="D1" s="903"/>
      <c r="E1" s="903"/>
      <c r="F1" s="903"/>
      <c r="G1" s="903"/>
      <c r="H1" s="903"/>
      <c r="I1" s="903"/>
      <c r="J1" s="903"/>
      <c r="K1" s="903"/>
      <c r="L1" s="903"/>
    </row>
    <row r="2" spans="1:12" ht="18" customHeight="1">
      <c r="A2" s="903" t="s">
        <v>1311</v>
      </c>
      <c r="B2" s="903"/>
      <c r="C2" s="903"/>
      <c r="D2" s="903"/>
      <c r="E2" s="903"/>
      <c r="F2" s="903"/>
      <c r="G2" s="903"/>
      <c r="H2" s="903"/>
      <c r="I2" s="903"/>
      <c r="J2" s="903"/>
      <c r="K2" s="903"/>
      <c r="L2" s="903"/>
    </row>
    <row r="3" spans="1:12" ht="15.95" customHeight="1">
      <c r="A3" s="904" t="s">
        <v>1312</v>
      </c>
      <c r="B3" s="485"/>
      <c r="C3" s="485"/>
      <c r="D3" s="485"/>
      <c r="E3" s="485"/>
      <c r="F3" s="485"/>
      <c r="G3" s="485"/>
      <c r="H3" s="485"/>
      <c r="I3" s="485"/>
      <c r="J3" s="485"/>
      <c r="K3" s="485"/>
      <c r="L3" s="485"/>
    </row>
    <row r="4" spans="1:12" ht="15.95" hidden="1" customHeight="1">
      <c r="A4" s="904"/>
      <c r="B4" s="485"/>
      <c r="C4" s="485"/>
      <c r="D4" s="485"/>
      <c r="E4" s="485"/>
      <c r="F4" s="485"/>
      <c r="G4" s="485"/>
      <c r="H4" s="485"/>
      <c r="I4" s="485"/>
      <c r="J4" s="485"/>
      <c r="K4" s="485"/>
      <c r="L4" s="485"/>
    </row>
    <row r="5" spans="1:12" ht="15.95" hidden="1" customHeight="1">
      <c r="A5" s="904"/>
      <c r="B5" s="485"/>
      <c r="C5" s="485"/>
      <c r="D5" s="485"/>
      <c r="E5" s="485"/>
      <c r="F5" s="485"/>
      <c r="G5" s="485"/>
      <c r="H5" s="485"/>
      <c r="I5" s="485"/>
      <c r="J5" s="485"/>
      <c r="K5" s="485"/>
      <c r="L5" s="485"/>
    </row>
    <row r="6" spans="1:12" ht="15.95" hidden="1" customHeight="1">
      <c r="A6" s="904"/>
      <c r="B6" s="485"/>
      <c r="C6" s="485"/>
      <c r="D6" s="485"/>
      <c r="E6" s="485"/>
      <c r="F6" s="485"/>
      <c r="G6" s="485"/>
      <c r="H6" s="485"/>
      <c r="I6" s="485"/>
      <c r="J6" s="485"/>
      <c r="K6" s="485"/>
      <c r="L6" s="485"/>
    </row>
    <row r="7" spans="1:12" s="447" customFormat="1" ht="14.85" customHeight="1">
      <c r="A7" s="445"/>
      <c r="B7" s="445"/>
      <c r="C7" s="446"/>
      <c r="D7" s="446"/>
      <c r="E7" s="446"/>
      <c r="F7" s="446"/>
      <c r="G7" s="446"/>
      <c r="H7" s="446"/>
      <c r="I7" s="446"/>
      <c r="J7" s="446"/>
      <c r="K7" s="446"/>
      <c r="L7" s="446"/>
    </row>
    <row r="8" spans="1:12" s="489" customFormat="1" ht="15">
      <c r="A8" s="486"/>
      <c r="B8" s="487"/>
      <c r="C8" s="488" t="s">
        <v>1313</v>
      </c>
      <c r="D8" s="488" t="s">
        <v>1314</v>
      </c>
      <c r="E8" s="488" t="s">
        <v>1315</v>
      </c>
      <c r="F8" s="488" t="s">
        <v>1316</v>
      </c>
      <c r="G8" s="1110" t="s">
        <v>1317</v>
      </c>
      <c r="H8" s="1110" t="s">
        <v>1318</v>
      </c>
      <c r="I8" s="1109" t="s">
        <v>1319</v>
      </c>
      <c r="J8" s="488"/>
      <c r="K8" s="488"/>
      <c r="L8" s="488" t="s">
        <v>1320</v>
      </c>
    </row>
    <row r="9" spans="1:12" s="489" customFormat="1" ht="14.25" customHeight="1">
      <c r="A9" s="1104"/>
      <c r="B9" s="1105"/>
      <c r="C9" s="490" t="s">
        <v>1321</v>
      </c>
      <c r="D9" s="490" t="s">
        <v>1322</v>
      </c>
      <c r="E9" s="490" t="s">
        <v>1323</v>
      </c>
      <c r="F9" s="490" t="s">
        <v>1324</v>
      </c>
      <c r="G9" s="1107" t="s">
        <v>1325</v>
      </c>
      <c r="H9" s="1107" t="s">
        <v>1325</v>
      </c>
      <c r="I9" s="1106" t="s">
        <v>1326</v>
      </c>
      <c r="J9" s="491" t="s">
        <v>1327</v>
      </c>
      <c r="K9" s="491" t="s">
        <v>1328</v>
      </c>
      <c r="L9" s="491" t="s">
        <v>1329</v>
      </c>
    </row>
    <row r="10" spans="1:12" s="489" customFormat="1" ht="15">
      <c r="A10" s="492" t="s">
        <v>1330</v>
      </c>
      <c r="B10" s="493"/>
      <c r="C10" s="494" t="s">
        <v>1331</v>
      </c>
      <c r="D10" s="494" t="s">
        <v>1332</v>
      </c>
      <c r="E10" s="494" t="s">
        <v>1333</v>
      </c>
      <c r="F10" s="494" t="s">
        <v>1331</v>
      </c>
      <c r="G10" s="495" t="s">
        <v>830</v>
      </c>
      <c r="H10" s="495" t="s">
        <v>1334</v>
      </c>
      <c r="I10" s="496" t="s">
        <v>1335</v>
      </c>
      <c r="J10" s="494" t="s">
        <v>1336</v>
      </c>
      <c r="L10" s="494" t="s">
        <v>1337</v>
      </c>
    </row>
    <row r="11" spans="1:12" s="489" customFormat="1" ht="15">
      <c r="A11" s="492" t="s">
        <v>1338</v>
      </c>
      <c r="B11" s="493"/>
      <c r="C11" s="494" t="s">
        <v>1339</v>
      </c>
      <c r="D11" s="494" t="s">
        <v>1340</v>
      </c>
      <c r="E11" s="494" t="s">
        <v>1341</v>
      </c>
      <c r="F11" s="494" t="s">
        <v>1342</v>
      </c>
      <c r="G11" s="495" t="s">
        <v>1343</v>
      </c>
      <c r="H11" s="495" t="s">
        <v>1344</v>
      </c>
      <c r="I11" s="496" t="s">
        <v>1345</v>
      </c>
      <c r="J11" s="494" t="s">
        <v>1346</v>
      </c>
      <c r="K11" s="494" t="s">
        <v>1347</v>
      </c>
      <c r="L11" s="494" t="s">
        <v>1348</v>
      </c>
    </row>
    <row r="12" spans="1:12" s="503" customFormat="1" ht="15">
      <c r="A12" s="497"/>
      <c r="B12" s="498"/>
      <c r="C12" s="499" t="s">
        <v>1349</v>
      </c>
      <c r="D12" s="500" t="s">
        <v>1350</v>
      </c>
      <c r="E12" s="499" t="s">
        <v>1351</v>
      </c>
      <c r="F12" s="501"/>
      <c r="G12" s="704" t="s">
        <v>1352</v>
      </c>
      <c r="H12" s="499" t="s">
        <v>1352</v>
      </c>
      <c r="I12" s="502" t="s">
        <v>1353</v>
      </c>
      <c r="J12" s="500" t="s">
        <v>649</v>
      </c>
      <c r="K12" s="500"/>
      <c r="L12" s="500"/>
    </row>
    <row r="13" spans="1:12" s="489" customFormat="1" ht="20.25" customHeight="1">
      <c r="A13" s="402">
        <v>2012</v>
      </c>
      <c r="B13" s="504"/>
      <c r="C13" s="505">
        <v>47</v>
      </c>
      <c r="D13" s="506">
        <v>627708</v>
      </c>
      <c r="E13" s="507">
        <v>110244</v>
      </c>
      <c r="F13" s="508">
        <v>10168</v>
      </c>
      <c r="G13" s="517" t="s">
        <v>1354</v>
      </c>
      <c r="H13" s="510">
        <v>1065.6099999999999</v>
      </c>
      <c r="I13" s="511">
        <v>5855.64</v>
      </c>
      <c r="J13" s="567">
        <v>1.74</v>
      </c>
      <c r="K13" s="512">
        <v>7.58</v>
      </c>
      <c r="L13" s="512">
        <v>5.4</v>
      </c>
    </row>
    <row r="14" spans="1:12" s="489" customFormat="1" ht="15.95" customHeight="1">
      <c r="A14" s="402">
        <v>2013</v>
      </c>
      <c r="B14" s="516"/>
      <c r="C14" s="513">
        <v>47</v>
      </c>
      <c r="D14" s="508">
        <v>1867761</v>
      </c>
      <c r="E14" s="514">
        <v>225868</v>
      </c>
      <c r="F14" s="508">
        <v>14197</v>
      </c>
      <c r="G14" s="510" t="s">
        <v>1354</v>
      </c>
      <c r="H14" s="510">
        <v>1248.8599999999999</v>
      </c>
      <c r="I14" s="509">
        <v>6962.95</v>
      </c>
      <c r="J14" s="567">
        <v>3.04</v>
      </c>
      <c r="K14" s="515">
        <v>10.07</v>
      </c>
      <c r="L14" s="515">
        <v>3.67</v>
      </c>
    </row>
    <row r="15" spans="1:12" s="489" customFormat="1" ht="15.95" customHeight="1">
      <c r="A15" s="402">
        <v>2014</v>
      </c>
      <c r="B15" s="516"/>
      <c r="C15" s="513">
        <v>47</v>
      </c>
      <c r="D15" s="508">
        <v>1127448</v>
      </c>
      <c r="E15" s="514">
        <v>269333</v>
      </c>
      <c r="F15" s="508">
        <v>16217</v>
      </c>
      <c r="G15" s="510" t="s">
        <v>1354</v>
      </c>
      <c r="H15" s="510">
        <v>1426.57</v>
      </c>
      <c r="I15" s="509" t="s">
        <v>1355</v>
      </c>
      <c r="J15" s="567">
        <v>3.23</v>
      </c>
      <c r="K15" s="515">
        <v>10.41</v>
      </c>
      <c r="L15" s="515">
        <v>4.26</v>
      </c>
    </row>
    <row r="16" spans="1:12" s="489" customFormat="1" ht="15.95" customHeight="1">
      <c r="A16" s="402">
        <v>2015</v>
      </c>
      <c r="B16" s="516"/>
      <c r="C16" s="513">
        <v>46</v>
      </c>
      <c r="D16" s="508">
        <v>515561</v>
      </c>
      <c r="E16" s="514">
        <v>109975</v>
      </c>
      <c r="F16" s="508">
        <v>11248</v>
      </c>
      <c r="G16" s="510" t="s">
        <v>1354</v>
      </c>
      <c r="H16" s="510">
        <v>1215.8900000000001</v>
      </c>
      <c r="I16" s="509">
        <v>7199.91</v>
      </c>
      <c r="J16" s="567">
        <v>1.53</v>
      </c>
      <c r="K16" s="515">
        <v>8.85</v>
      </c>
      <c r="L16" s="515">
        <v>5.16</v>
      </c>
    </row>
    <row r="17" spans="1:21" s="489" customFormat="1" ht="15.95" customHeight="1">
      <c r="A17" s="402">
        <v>2016</v>
      </c>
      <c r="B17" s="516"/>
      <c r="C17" s="513">
        <v>44</v>
      </c>
      <c r="D17" s="508">
        <v>734391.93700000003</v>
      </c>
      <c r="E17" s="514">
        <v>124453.992</v>
      </c>
      <c r="F17" s="508">
        <v>10592</v>
      </c>
      <c r="G17" s="510" t="s">
        <v>1354</v>
      </c>
      <c r="H17" s="510">
        <v>1220.45</v>
      </c>
      <c r="I17" s="509">
        <v>7248.4495200000001</v>
      </c>
      <c r="J17" s="567">
        <v>1.72</v>
      </c>
      <c r="K17" s="515">
        <v>8.99</v>
      </c>
      <c r="L17" s="515">
        <v>4.1100000000000003</v>
      </c>
    </row>
    <row r="18" spans="1:21" s="489" customFormat="1" ht="15.95" customHeight="1">
      <c r="A18" s="402">
        <v>2017</v>
      </c>
      <c r="B18" s="516"/>
      <c r="C18" s="513">
        <v>43</v>
      </c>
      <c r="D18" s="508">
        <v>1129827</v>
      </c>
      <c r="E18" s="514">
        <v>211339</v>
      </c>
      <c r="F18" s="508">
        <v>19440</v>
      </c>
      <c r="G18" s="510" t="s">
        <v>1354</v>
      </c>
      <c r="H18" s="510">
        <v>1331.71</v>
      </c>
      <c r="I18" s="509">
        <v>8146.33</v>
      </c>
      <c r="J18" s="567">
        <v>2.58</v>
      </c>
      <c r="K18" s="515">
        <v>9.43</v>
      </c>
      <c r="L18" s="515">
        <v>4.82</v>
      </c>
    </row>
    <row r="19" spans="1:21" s="489" customFormat="1" ht="16.5" customHeight="1">
      <c r="A19" s="402">
        <v>2018</v>
      </c>
      <c r="B19" s="518"/>
      <c r="C19" s="513">
        <v>44</v>
      </c>
      <c r="D19" s="508">
        <v>1441081.638</v>
      </c>
      <c r="E19" s="514">
        <v>321919</v>
      </c>
      <c r="F19" s="508">
        <v>19225</v>
      </c>
      <c r="G19" s="510" t="s">
        <v>1356</v>
      </c>
      <c r="H19" s="510">
        <v>1337.26</v>
      </c>
      <c r="I19" s="509">
        <v>8198.5304350000006</v>
      </c>
      <c r="J19" s="577">
        <v>3.88</v>
      </c>
      <c r="K19" s="515">
        <v>9.69</v>
      </c>
      <c r="L19" s="515">
        <v>5.22</v>
      </c>
      <c r="M19" s="919"/>
      <c r="N19" s="920"/>
      <c r="O19" s="920"/>
      <c r="P19" s="920"/>
      <c r="Q19" s="920"/>
      <c r="R19" s="920"/>
      <c r="S19" s="920"/>
      <c r="T19" s="920"/>
      <c r="U19" s="920"/>
    </row>
    <row r="20" spans="1:21" s="489" customFormat="1" ht="16.5" customHeight="1">
      <c r="A20" s="402">
        <v>2019</v>
      </c>
      <c r="B20" s="518"/>
      <c r="C20" s="513">
        <v>44</v>
      </c>
      <c r="D20" s="508">
        <v>397719</v>
      </c>
      <c r="E20" s="514">
        <v>56461</v>
      </c>
      <c r="F20" s="508">
        <v>4209</v>
      </c>
      <c r="G20" s="510" t="s">
        <v>1356</v>
      </c>
      <c r="H20" s="510">
        <v>1610.18</v>
      </c>
      <c r="I20" s="509">
        <v>10134.620000000001</v>
      </c>
      <c r="J20" s="577">
        <v>2.82</v>
      </c>
      <c r="K20" s="515">
        <v>11.27</v>
      </c>
      <c r="L20" s="515">
        <v>4.0999999999999996</v>
      </c>
      <c r="M20" s="919"/>
      <c r="N20" s="920"/>
      <c r="O20" s="920"/>
      <c r="P20" s="920"/>
      <c r="Q20" s="920"/>
      <c r="R20" s="920"/>
      <c r="S20" s="920"/>
      <c r="T20" s="920"/>
      <c r="U20" s="920"/>
    </row>
    <row r="21" spans="1:21" s="489" customFormat="1" ht="16.5" customHeight="1">
      <c r="A21" s="402">
        <v>2020</v>
      </c>
      <c r="B21" s="518"/>
      <c r="C21" s="513">
        <v>43</v>
      </c>
      <c r="D21" s="508">
        <v>1063071.6359999999</v>
      </c>
      <c r="E21" s="514">
        <v>193309.04775</v>
      </c>
      <c r="F21" s="508">
        <v>18074</v>
      </c>
      <c r="G21" s="510" t="s">
        <v>1356</v>
      </c>
      <c r="H21" s="510">
        <v>1489.78</v>
      </c>
      <c r="I21" s="509">
        <v>9277.25</v>
      </c>
      <c r="J21" s="577">
        <v>2.1800000000000002</v>
      </c>
      <c r="K21" s="515">
        <v>11.29</v>
      </c>
      <c r="L21" s="515">
        <v>5.07</v>
      </c>
      <c r="M21" s="919"/>
      <c r="N21" s="920"/>
      <c r="O21" s="920"/>
      <c r="P21" s="920"/>
      <c r="Q21" s="920"/>
      <c r="R21" s="920"/>
      <c r="S21" s="920"/>
      <c r="T21" s="920"/>
      <c r="U21" s="920"/>
    </row>
    <row r="22" spans="1:21" s="489" customFormat="1" ht="16.5" customHeight="1">
      <c r="A22" s="787">
        <v>2021</v>
      </c>
      <c r="B22" s="841"/>
      <c r="C22" s="842">
        <v>42</v>
      </c>
      <c r="D22" s="843">
        <v>1018298.618</v>
      </c>
      <c r="E22" s="844">
        <v>195678</v>
      </c>
      <c r="F22" s="843">
        <v>21001</v>
      </c>
      <c r="G22" s="845" t="s">
        <v>1356</v>
      </c>
      <c r="H22" s="845">
        <v>1797.25</v>
      </c>
      <c r="I22" s="846">
        <v>10815.45</v>
      </c>
      <c r="J22" s="847">
        <v>1.7</v>
      </c>
      <c r="K22" s="789">
        <v>20.350000000000001</v>
      </c>
      <c r="L22" s="789">
        <v>1.89</v>
      </c>
      <c r="M22" s="919"/>
      <c r="N22" s="920"/>
      <c r="O22" s="920"/>
      <c r="P22" s="920"/>
      <c r="Q22" s="920"/>
      <c r="R22" s="920"/>
      <c r="S22" s="920"/>
      <c r="T22" s="920"/>
      <c r="U22" s="920"/>
    </row>
    <row r="23" spans="1:21" s="920" customFormat="1" ht="21.2" customHeight="1">
      <c r="A23" s="836">
        <v>2020</v>
      </c>
      <c r="B23" s="837" t="s">
        <v>214</v>
      </c>
      <c r="C23" s="950">
        <v>43</v>
      </c>
      <c r="D23" s="951">
        <v>270528</v>
      </c>
      <c r="E23" s="952">
        <v>48878</v>
      </c>
      <c r="F23" s="951">
        <v>5250</v>
      </c>
      <c r="G23" s="510" t="s">
        <v>1356</v>
      </c>
      <c r="H23" s="953">
        <v>1489.78</v>
      </c>
      <c r="I23" s="954">
        <v>9277.25</v>
      </c>
      <c r="J23" s="955">
        <v>0.53</v>
      </c>
      <c r="K23" s="956">
        <v>11.29</v>
      </c>
      <c r="L23" s="956">
        <v>5.07</v>
      </c>
    </row>
    <row r="24" spans="1:21" s="920" customFormat="1" ht="21" customHeight="1">
      <c r="A24" s="836">
        <v>2021</v>
      </c>
      <c r="B24" s="837" t="s">
        <v>211</v>
      </c>
      <c r="C24" s="513">
        <v>43</v>
      </c>
      <c r="D24" s="508">
        <v>323075</v>
      </c>
      <c r="E24" s="514">
        <v>60365</v>
      </c>
      <c r="F24" s="508">
        <v>5498</v>
      </c>
      <c r="G24" s="902" t="s">
        <v>1356</v>
      </c>
      <c r="H24" s="510">
        <v>1458.03</v>
      </c>
      <c r="I24" s="509">
        <v>9079.57</v>
      </c>
      <c r="J24" s="577">
        <v>0.6</v>
      </c>
      <c r="K24" s="515">
        <v>16.04</v>
      </c>
      <c r="L24" s="515">
        <v>2.35</v>
      </c>
      <c r="M24" s="919"/>
    </row>
    <row r="25" spans="1:21" s="489" customFormat="1" ht="16.5" customHeight="1">
      <c r="A25" s="402"/>
      <c r="B25" s="518" t="s">
        <v>212</v>
      </c>
      <c r="C25" s="513">
        <v>43</v>
      </c>
      <c r="D25" s="508">
        <v>269101.61800000002</v>
      </c>
      <c r="E25" s="514">
        <v>42274</v>
      </c>
      <c r="F25" s="508">
        <v>4532</v>
      </c>
      <c r="G25" s="510" t="s">
        <v>1356</v>
      </c>
      <c r="H25" s="510">
        <v>1587.97</v>
      </c>
      <c r="I25" s="509">
        <v>9889.49</v>
      </c>
      <c r="J25" s="577">
        <v>0.43</v>
      </c>
      <c r="K25" s="515">
        <v>17.82</v>
      </c>
      <c r="L25" s="515">
        <v>2.09</v>
      </c>
      <c r="M25" s="919"/>
      <c r="N25" s="920"/>
      <c r="O25" s="920"/>
      <c r="P25" s="920"/>
      <c r="Q25" s="920"/>
      <c r="R25" s="920"/>
      <c r="S25" s="920"/>
      <c r="T25" s="920"/>
      <c r="U25" s="920"/>
    </row>
    <row r="26" spans="1:21" s="489" customFormat="1" ht="16.5" customHeight="1">
      <c r="A26" s="402"/>
      <c r="B26" s="518" t="s">
        <v>213</v>
      </c>
      <c r="C26" s="513">
        <v>43</v>
      </c>
      <c r="D26" s="508">
        <v>204445</v>
      </c>
      <c r="E26" s="514">
        <v>49889</v>
      </c>
      <c r="F26" s="508">
        <v>5387</v>
      </c>
      <c r="G26" s="510" t="s">
        <v>1356</v>
      </c>
      <c r="H26" s="510">
        <v>1705.56</v>
      </c>
      <c r="I26" s="509">
        <v>10263.68</v>
      </c>
      <c r="J26" s="577">
        <v>0.46</v>
      </c>
      <c r="K26" s="515">
        <v>19.309999999999999</v>
      </c>
      <c r="L26" s="515">
        <v>2.0699999999999998</v>
      </c>
      <c r="M26" s="919"/>
      <c r="N26" s="920"/>
      <c r="O26" s="920"/>
      <c r="P26" s="920"/>
      <c r="Q26" s="920"/>
      <c r="R26" s="920"/>
      <c r="S26" s="920"/>
      <c r="T26" s="920"/>
      <c r="U26" s="920"/>
    </row>
    <row r="27" spans="1:21" s="489" customFormat="1" ht="16.5" customHeight="1">
      <c r="A27" s="402"/>
      <c r="B27" s="518" t="s">
        <v>214</v>
      </c>
      <c r="C27" s="513">
        <v>42</v>
      </c>
      <c r="D27" s="508">
        <v>221677</v>
      </c>
      <c r="E27" s="514">
        <v>43150</v>
      </c>
      <c r="F27" s="508">
        <v>5584</v>
      </c>
      <c r="G27" s="510" t="s">
        <v>1356</v>
      </c>
      <c r="H27" s="510">
        <v>1797.25</v>
      </c>
      <c r="I27" s="509">
        <v>10815.45</v>
      </c>
      <c r="J27" s="577">
        <v>0.4</v>
      </c>
      <c r="K27" s="515">
        <v>20.350000000000001</v>
      </c>
      <c r="L27" s="515">
        <v>1.89</v>
      </c>
      <c r="M27" s="919"/>
      <c r="N27" s="920"/>
      <c r="O27" s="920"/>
      <c r="P27" s="920"/>
      <c r="Q27" s="920"/>
      <c r="R27" s="920"/>
      <c r="S27" s="920"/>
      <c r="T27" s="920"/>
      <c r="U27" s="920"/>
    </row>
    <row r="28" spans="1:21" s="489" customFormat="1" ht="21" customHeight="1">
      <c r="A28" s="402">
        <v>2022</v>
      </c>
      <c r="B28" s="518" t="s">
        <v>211</v>
      </c>
      <c r="C28" s="513">
        <v>42</v>
      </c>
      <c r="D28" s="508">
        <v>163343</v>
      </c>
      <c r="E28" s="514">
        <v>53452</v>
      </c>
      <c r="F28" s="508">
        <v>5735</v>
      </c>
      <c r="G28" s="510" t="s">
        <v>1356</v>
      </c>
      <c r="H28" s="510">
        <v>2073.54</v>
      </c>
      <c r="I28" s="509">
        <v>12482.22</v>
      </c>
      <c r="J28" s="577">
        <v>0.43</v>
      </c>
      <c r="K28" s="515">
        <v>10.8</v>
      </c>
      <c r="L28" s="515">
        <v>3.48</v>
      </c>
      <c r="M28" s="919"/>
      <c r="N28" s="920"/>
      <c r="O28" s="920"/>
      <c r="P28" s="920"/>
      <c r="Q28" s="920"/>
      <c r="R28" s="920"/>
      <c r="S28" s="920"/>
      <c r="T28" s="920"/>
      <c r="U28" s="920"/>
    </row>
    <row r="29" spans="1:21" s="489" customFormat="1" ht="15">
      <c r="A29" s="402"/>
      <c r="B29" s="518" t="s">
        <v>212</v>
      </c>
      <c r="C29" s="513">
        <v>42</v>
      </c>
      <c r="D29" s="508">
        <v>164899</v>
      </c>
      <c r="E29" s="514">
        <v>49202</v>
      </c>
      <c r="F29" s="508">
        <v>5100</v>
      </c>
      <c r="G29" s="510" t="s">
        <v>1356</v>
      </c>
      <c r="H29" s="510">
        <v>1839.63</v>
      </c>
      <c r="I29" s="509">
        <v>11073.95</v>
      </c>
      <c r="J29" s="577">
        <v>0.44</v>
      </c>
      <c r="K29" s="515">
        <v>9.52</v>
      </c>
      <c r="L29" s="515">
        <v>3.93</v>
      </c>
      <c r="M29" s="919"/>
      <c r="N29" s="920"/>
      <c r="O29" s="920"/>
      <c r="P29" s="920"/>
      <c r="Q29" s="920"/>
      <c r="R29" s="920"/>
      <c r="S29" s="920"/>
      <c r="T29" s="920"/>
      <c r="U29" s="920"/>
    </row>
    <row r="30" spans="1:21" s="489" customFormat="1" ht="15">
      <c r="A30" s="787"/>
      <c r="B30" s="841" t="s">
        <v>213</v>
      </c>
      <c r="C30" s="842">
        <v>42</v>
      </c>
      <c r="D30" s="843">
        <v>106313</v>
      </c>
      <c r="E30" s="844">
        <v>36438</v>
      </c>
      <c r="F30" s="843">
        <v>3639</v>
      </c>
      <c r="G30" s="845" t="s">
        <v>1356</v>
      </c>
      <c r="H30" s="845">
        <v>1881.99</v>
      </c>
      <c r="I30" s="846">
        <v>11328.95</v>
      </c>
      <c r="J30" s="847">
        <v>0.32</v>
      </c>
      <c r="K30" s="789">
        <v>9.76</v>
      </c>
      <c r="L30" s="789">
        <v>3.84</v>
      </c>
      <c r="M30" s="919"/>
      <c r="N30" s="920"/>
      <c r="O30" s="920"/>
      <c r="P30" s="920"/>
      <c r="Q30" s="920"/>
      <c r="R30" s="920"/>
      <c r="S30" s="920"/>
      <c r="T30" s="920"/>
      <c r="U30" s="920"/>
    </row>
    <row r="31" spans="1:21" s="920" customFormat="1" ht="21.2" customHeight="1">
      <c r="A31" s="836">
        <v>2021</v>
      </c>
      <c r="B31" s="837" t="s">
        <v>390</v>
      </c>
      <c r="C31" s="950">
        <v>42</v>
      </c>
      <c r="D31" s="951">
        <v>97054</v>
      </c>
      <c r="E31" s="952">
        <v>17389</v>
      </c>
      <c r="F31" s="951">
        <v>2093</v>
      </c>
      <c r="G31" s="510" t="s">
        <v>1356</v>
      </c>
      <c r="H31" s="953">
        <v>1743.06</v>
      </c>
      <c r="I31" s="954">
        <v>10489.34</v>
      </c>
      <c r="J31" s="955">
        <v>0.17</v>
      </c>
      <c r="K31" s="956">
        <v>19.75</v>
      </c>
      <c r="L31" s="956">
        <v>2.0299999999999998</v>
      </c>
    </row>
    <row r="32" spans="1:21" s="920" customFormat="1" ht="16.5" customHeight="1">
      <c r="A32" s="836"/>
      <c r="B32" s="837" t="s">
        <v>391</v>
      </c>
      <c r="C32" s="950">
        <v>42</v>
      </c>
      <c r="D32" s="951">
        <v>79617</v>
      </c>
      <c r="E32" s="952">
        <v>16447</v>
      </c>
      <c r="F32" s="951">
        <v>2073</v>
      </c>
      <c r="G32" s="902" t="s">
        <v>1356</v>
      </c>
      <c r="H32" s="953">
        <v>1729.6</v>
      </c>
      <c r="I32" s="954">
        <v>10408.35</v>
      </c>
      <c r="J32" s="955">
        <v>0.16</v>
      </c>
      <c r="K32" s="956">
        <v>19.489999999999998</v>
      </c>
      <c r="L32" s="956">
        <v>2.0499999999999998</v>
      </c>
    </row>
    <row r="33" spans="1:12" s="920" customFormat="1" ht="16.5" customHeight="1">
      <c r="A33" s="836"/>
      <c r="B33" s="837" t="s">
        <v>392</v>
      </c>
      <c r="C33" s="950">
        <v>42</v>
      </c>
      <c r="D33" s="951">
        <v>45006</v>
      </c>
      <c r="E33" s="952">
        <v>9314</v>
      </c>
      <c r="F33" s="951">
        <v>1418</v>
      </c>
      <c r="G33" s="902" t="s">
        <v>1356</v>
      </c>
      <c r="H33" s="953">
        <v>1797.25</v>
      </c>
      <c r="I33" s="954">
        <v>10815.45</v>
      </c>
      <c r="J33" s="955">
        <v>0.09</v>
      </c>
      <c r="K33" s="956">
        <v>20.350000000000001</v>
      </c>
      <c r="L33" s="956">
        <v>1.97</v>
      </c>
    </row>
    <row r="34" spans="1:12" s="920" customFormat="1" ht="21" customHeight="1">
      <c r="A34" s="836">
        <v>2022</v>
      </c>
      <c r="B34" s="837" t="s">
        <v>393</v>
      </c>
      <c r="C34" s="950">
        <v>42</v>
      </c>
      <c r="D34" s="951">
        <v>39678</v>
      </c>
      <c r="E34" s="952">
        <v>12508</v>
      </c>
      <c r="F34" s="951">
        <v>1277</v>
      </c>
      <c r="G34" s="902" t="s">
        <v>1356</v>
      </c>
      <c r="H34" s="953">
        <v>1809.82</v>
      </c>
      <c r="I34" s="954">
        <v>10891.06</v>
      </c>
      <c r="J34" s="955">
        <v>0.11</v>
      </c>
      <c r="K34" s="956">
        <v>20.49</v>
      </c>
      <c r="L34" s="956">
        <v>1.96</v>
      </c>
    </row>
    <row r="35" spans="1:12" s="920" customFormat="1" ht="16.5" customHeight="1">
      <c r="A35" s="836"/>
      <c r="B35" s="837" t="s">
        <v>394</v>
      </c>
      <c r="C35" s="950">
        <v>42</v>
      </c>
      <c r="D35" s="951">
        <v>52277</v>
      </c>
      <c r="E35" s="952">
        <v>16934</v>
      </c>
      <c r="F35" s="951">
        <v>1933</v>
      </c>
      <c r="G35" s="902" t="s">
        <v>1356</v>
      </c>
      <c r="H35" s="953">
        <v>1963.62</v>
      </c>
      <c r="I35" s="954">
        <v>11816.62</v>
      </c>
      <c r="J35" s="955">
        <v>0.14000000000000001</v>
      </c>
      <c r="K35" s="956">
        <v>10.130000000000001</v>
      </c>
      <c r="L35" s="956">
        <v>3.68</v>
      </c>
    </row>
    <row r="36" spans="1:12" s="920" customFormat="1" ht="16.5" customHeight="1">
      <c r="A36" s="836"/>
      <c r="B36" s="837" t="s">
        <v>383</v>
      </c>
      <c r="C36" s="950">
        <v>42</v>
      </c>
      <c r="D36" s="951">
        <v>71388</v>
      </c>
      <c r="E36" s="952">
        <v>24010</v>
      </c>
      <c r="F36" s="951">
        <v>2525</v>
      </c>
      <c r="G36" s="902" t="s">
        <v>1356</v>
      </c>
      <c r="H36" s="953">
        <v>2073.54</v>
      </c>
      <c r="I36" s="954">
        <v>12482.22</v>
      </c>
      <c r="J36" s="955">
        <v>0.19</v>
      </c>
      <c r="K36" s="956">
        <v>10.8</v>
      </c>
      <c r="L36" s="956">
        <v>3.51</v>
      </c>
    </row>
    <row r="37" spans="1:12" s="920" customFormat="1" ht="16.5" customHeight="1">
      <c r="A37" s="836"/>
      <c r="B37" s="837" t="s">
        <v>384</v>
      </c>
      <c r="C37" s="950">
        <v>42</v>
      </c>
      <c r="D37" s="951">
        <v>73319</v>
      </c>
      <c r="E37" s="952">
        <v>24341</v>
      </c>
      <c r="F37" s="951">
        <v>1936</v>
      </c>
      <c r="G37" s="902" t="s">
        <v>1356</v>
      </c>
      <c r="H37" s="953">
        <v>2056.15</v>
      </c>
      <c r="I37" s="954">
        <v>12377.33</v>
      </c>
      <c r="J37" s="955">
        <v>0.2</v>
      </c>
      <c r="K37" s="956">
        <v>10.71</v>
      </c>
      <c r="L37" s="956">
        <v>3.54</v>
      </c>
    </row>
    <row r="38" spans="1:12" s="920" customFormat="1" ht="16.5" customHeight="1">
      <c r="A38" s="836"/>
      <c r="B38" s="837" t="s">
        <v>385</v>
      </c>
      <c r="C38" s="950">
        <v>42</v>
      </c>
      <c r="D38" s="951">
        <v>48124</v>
      </c>
      <c r="E38" s="952">
        <v>11684</v>
      </c>
      <c r="F38" s="951">
        <v>1688</v>
      </c>
      <c r="G38" s="902" t="s">
        <v>1356</v>
      </c>
      <c r="H38" s="953">
        <v>1920.78</v>
      </c>
      <c r="I38" s="954">
        <v>11562.47</v>
      </c>
      <c r="J38" s="955">
        <v>0.1</v>
      </c>
      <c r="K38" s="956">
        <v>9.9700000000000006</v>
      </c>
      <c r="L38" s="956">
        <v>3.79</v>
      </c>
    </row>
    <row r="39" spans="1:12" s="920" customFormat="1" ht="16.5" customHeight="1">
      <c r="A39" s="836"/>
      <c r="B39" s="837" t="s">
        <v>386</v>
      </c>
      <c r="C39" s="950">
        <v>42</v>
      </c>
      <c r="D39" s="951">
        <v>43456</v>
      </c>
      <c r="E39" s="952">
        <v>13177</v>
      </c>
      <c r="F39" s="951">
        <v>1476</v>
      </c>
      <c r="G39" s="902" t="s">
        <v>1356</v>
      </c>
      <c r="H39" s="953">
        <v>1839.63</v>
      </c>
      <c r="I39" s="954">
        <v>11073.95</v>
      </c>
      <c r="J39" s="955">
        <v>0.12</v>
      </c>
      <c r="K39" s="956">
        <v>9.52</v>
      </c>
      <c r="L39" s="956">
        <v>3.96</v>
      </c>
    </row>
    <row r="40" spans="1:12" s="920" customFormat="1" ht="16.5" customHeight="1">
      <c r="A40" s="836"/>
      <c r="B40" s="837" t="s">
        <v>387</v>
      </c>
      <c r="C40" s="950">
        <v>42</v>
      </c>
      <c r="D40" s="951">
        <v>35265</v>
      </c>
      <c r="E40" s="952">
        <v>8966</v>
      </c>
      <c r="F40" s="951">
        <v>1067</v>
      </c>
      <c r="G40" s="902" t="s">
        <v>1356</v>
      </c>
      <c r="H40" s="953">
        <v>1905.52</v>
      </c>
      <c r="I40" s="954">
        <v>11470.58</v>
      </c>
      <c r="J40" s="955">
        <v>0.08</v>
      </c>
      <c r="K40" s="956">
        <v>9.89</v>
      </c>
      <c r="L40" s="956">
        <v>3.82</v>
      </c>
    </row>
    <row r="41" spans="1:12" s="920" customFormat="1" ht="16.5" customHeight="1">
      <c r="A41" s="836"/>
      <c r="B41" s="837" t="s">
        <v>388</v>
      </c>
      <c r="C41" s="950">
        <v>42</v>
      </c>
      <c r="D41" s="951">
        <v>40841</v>
      </c>
      <c r="E41" s="952">
        <v>17375</v>
      </c>
      <c r="F41" s="951">
        <v>1385</v>
      </c>
      <c r="G41" s="902" t="s">
        <v>1356</v>
      </c>
      <c r="H41" s="953">
        <v>1918.01</v>
      </c>
      <c r="I41" s="954">
        <v>11545.78</v>
      </c>
      <c r="J41" s="955">
        <v>0.15</v>
      </c>
      <c r="K41" s="956">
        <v>9.9499999999999993</v>
      </c>
      <c r="L41" s="956">
        <v>3.8</v>
      </c>
    </row>
    <row r="42" spans="1:12" s="920" customFormat="1" ht="16.5" customHeight="1">
      <c r="A42" s="836"/>
      <c r="B42" s="837" t="s">
        <v>389</v>
      </c>
      <c r="C42" s="950">
        <v>42</v>
      </c>
      <c r="D42" s="951">
        <v>30207</v>
      </c>
      <c r="E42" s="952">
        <v>10097</v>
      </c>
      <c r="F42" s="951">
        <v>1187</v>
      </c>
      <c r="G42" s="902" t="s">
        <v>1356</v>
      </c>
      <c r="H42" s="953">
        <v>1881.99</v>
      </c>
      <c r="I42" s="954">
        <v>11328.95</v>
      </c>
      <c r="J42" s="955">
        <v>0.09</v>
      </c>
      <c r="K42" s="956">
        <v>9.76</v>
      </c>
      <c r="L42" s="956">
        <v>3.87</v>
      </c>
    </row>
    <row r="43" spans="1:12" s="920" customFormat="1" ht="16.5" customHeight="1">
      <c r="A43" s="836"/>
      <c r="B43" s="837" t="s">
        <v>390</v>
      </c>
      <c r="C43" s="950">
        <v>43</v>
      </c>
      <c r="D43" s="951">
        <v>47160</v>
      </c>
      <c r="E43" s="952">
        <v>13281</v>
      </c>
      <c r="F43" s="951">
        <v>1015</v>
      </c>
      <c r="G43" s="902" t="s">
        <v>1356</v>
      </c>
      <c r="H43" s="953">
        <v>1864.65</v>
      </c>
      <c r="I43" s="954">
        <v>11224.56</v>
      </c>
      <c r="J43" s="955">
        <v>7.0000000000000007E-2</v>
      </c>
      <c r="K43" s="956">
        <v>9.66</v>
      </c>
      <c r="L43" s="956">
        <v>3.9</v>
      </c>
    </row>
    <row r="44" spans="1:12" ht="21.2" customHeight="1">
      <c r="A44" s="462" t="s">
        <v>1357</v>
      </c>
      <c r="B44" s="462"/>
      <c r="C44" s="462"/>
      <c r="D44" s="462"/>
      <c r="E44" s="462"/>
      <c r="F44" s="462"/>
      <c r="G44" s="462"/>
      <c r="H44" s="462"/>
      <c r="I44" s="462"/>
      <c r="J44" s="462"/>
      <c r="K44" s="462"/>
      <c r="L44" s="519" t="s">
        <v>1358</v>
      </c>
    </row>
    <row r="45" spans="1:12" ht="13.7" customHeight="1">
      <c r="A45" s="444" t="s">
        <v>1359</v>
      </c>
      <c r="L45" s="520" t="s">
        <v>1360</v>
      </c>
    </row>
    <row r="46" spans="1:12" ht="13.7" customHeight="1">
      <c r="A46" s="444" t="s">
        <v>1361</v>
      </c>
      <c r="L46" s="520" t="s">
        <v>1706</v>
      </c>
    </row>
    <row r="47" spans="1:12" ht="13.7" customHeight="1">
      <c r="A47" s="444" t="s">
        <v>1362</v>
      </c>
      <c r="L47" s="520" t="s">
        <v>1363</v>
      </c>
    </row>
    <row r="48" spans="1:12" ht="13.7" customHeight="1">
      <c r="A48" s="484" t="s">
        <v>1364</v>
      </c>
      <c r="L48" s="521" t="s">
        <v>1365</v>
      </c>
    </row>
    <row r="49" spans="1:12">
      <c r="E49" s="444" t="s">
        <v>103</v>
      </c>
    </row>
    <row r="50" spans="1:12" ht="14.25">
      <c r="A50" s="522" t="s">
        <v>1416</v>
      </c>
      <c r="B50" s="443"/>
      <c r="C50" s="443"/>
      <c r="D50" s="443"/>
      <c r="E50" s="443"/>
      <c r="F50" s="443"/>
      <c r="G50" s="443"/>
      <c r="H50" s="443"/>
      <c r="I50" s="443"/>
      <c r="J50" s="443"/>
      <c r="K50" s="443"/>
      <c r="L50" s="443"/>
    </row>
  </sheetData>
  <printOptions horizontalCentered="1" verticalCentered="1"/>
  <pageMargins left="0" right="0" top="0" bottom="0" header="0.3" footer="0.3"/>
  <pageSetup paperSize="9" scale="70" orientation="landscape"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40"/>
  <dimension ref="A1:U67"/>
  <sheetViews>
    <sheetView zoomScale="80" zoomScaleNormal="80" workbookViewId="0">
      <pane ySplit="12" topLeftCell="A19" activePane="bottomLeft" state="frozen"/>
      <selection sqref="A1:XFD1048576"/>
      <selection pane="bottomLeft" sqref="A1:XFD1048576"/>
    </sheetView>
  </sheetViews>
  <sheetFormatPr defaultColWidth="9.140625" defaultRowHeight="12.75"/>
  <cols>
    <col min="1" max="2" width="9.7109375" style="444" customWidth="1"/>
    <col min="3" max="12" width="13.85546875" style="444" customWidth="1"/>
    <col min="13" max="16384" width="9.140625" style="444"/>
  </cols>
  <sheetData>
    <row r="1" spans="1:12" ht="21.75" customHeight="1">
      <c r="A1" s="1161" t="s">
        <v>1704</v>
      </c>
      <c r="B1" s="903"/>
      <c r="C1" s="903"/>
      <c r="D1" s="903"/>
      <c r="E1" s="903"/>
      <c r="F1" s="903"/>
      <c r="G1" s="903"/>
      <c r="H1" s="903"/>
      <c r="I1" s="903"/>
      <c r="J1" s="903"/>
      <c r="K1" s="903"/>
      <c r="L1" s="903"/>
    </row>
    <row r="2" spans="1:12" ht="18">
      <c r="A2" s="1161" t="s">
        <v>1367</v>
      </c>
      <c r="B2" s="903"/>
      <c r="C2" s="903"/>
      <c r="D2" s="903"/>
      <c r="E2" s="903"/>
      <c r="F2" s="903"/>
      <c r="G2" s="903"/>
      <c r="H2" s="903"/>
      <c r="I2" s="903"/>
      <c r="J2" s="903"/>
      <c r="K2" s="903"/>
      <c r="L2" s="903"/>
    </row>
    <row r="3" spans="1:12" ht="16.5">
      <c r="A3" s="1162" t="s">
        <v>1368</v>
      </c>
      <c r="B3" s="485"/>
      <c r="C3" s="485"/>
      <c r="D3" s="485"/>
      <c r="E3" s="485"/>
      <c r="F3" s="485"/>
      <c r="G3" s="485"/>
      <c r="H3" s="485"/>
      <c r="I3" s="485"/>
      <c r="J3" s="485"/>
      <c r="K3" s="485"/>
      <c r="L3" s="485"/>
    </row>
    <row r="4" spans="1:12" ht="16.5" hidden="1">
      <c r="A4" s="1162"/>
      <c r="B4" s="485"/>
      <c r="C4" s="485"/>
      <c r="D4" s="485"/>
      <c r="E4" s="485"/>
      <c r="F4" s="485"/>
      <c r="G4" s="485"/>
      <c r="H4" s="485"/>
      <c r="I4" s="485"/>
      <c r="J4" s="485"/>
      <c r="K4" s="485"/>
      <c r="L4" s="485"/>
    </row>
    <row r="5" spans="1:12" ht="16.5" hidden="1">
      <c r="A5" s="1162"/>
      <c r="B5" s="485"/>
      <c r="C5" s="485"/>
      <c r="D5" s="485"/>
      <c r="E5" s="485"/>
      <c r="F5" s="485"/>
      <c r="G5" s="485"/>
      <c r="H5" s="485"/>
      <c r="I5" s="485"/>
      <c r="J5" s="485"/>
      <c r="K5" s="485"/>
      <c r="L5" s="485"/>
    </row>
    <row r="6" spans="1:12" ht="16.5" hidden="1">
      <c r="A6" s="1162"/>
      <c r="B6" s="485"/>
      <c r="C6" s="485"/>
      <c r="D6" s="485"/>
      <c r="E6" s="485"/>
      <c r="F6" s="485"/>
      <c r="G6" s="485"/>
      <c r="H6" s="485"/>
      <c r="I6" s="485"/>
      <c r="J6" s="485"/>
      <c r="K6" s="485"/>
      <c r="L6" s="485"/>
    </row>
    <row r="7" spans="1:12" ht="0.6" customHeight="1">
      <c r="A7" s="1162"/>
      <c r="B7" s="485"/>
      <c r="C7" s="485"/>
      <c r="D7" s="485"/>
      <c r="E7" s="485"/>
      <c r="F7" s="485"/>
      <c r="G7" s="485"/>
      <c r="H7" s="485"/>
      <c r="I7" s="485"/>
      <c r="J7" s="485"/>
      <c r="K7" s="485"/>
      <c r="L7" s="485"/>
    </row>
    <row r="8" spans="1:12" s="447" customFormat="1" ht="14.85" customHeight="1">
      <c r="A8" s="523" t="s">
        <v>1369</v>
      </c>
      <c r="B8" s="445"/>
      <c r="C8" s="446"/>
      <c r="D8" s="446"/>
      <c r="E8" s="446"/>
      <c r="F8" s="446"/>
      <c r="G8" s="446"/>
      <c r="H8" s="446"/>
      <c r="I8" s="446"/>
      <c r="J8" s="446"/>
      <c r="K8" s="446"/>
      <c r="L8" s="524" t="s">
        <v>1370</v>
      </c>
    </row>
    <row r="9" spans="1:12" s="529" customFormat="1" ht="15.95" customHeight="1">
      <c r="A9" s="525"/>
      <c r="B9" s="526"/>
      <c r="C9" s="527"/>
      <c r="D9" s="527"/>
      <c r="E9" s="527"/>
      <c r="F9" s="527"/>
      <c r="G9" s="527"/>
      <c r="H9" s="527"/>
      <c r="I9" s="527"/>
      <c r="J9" s="488" t="s">
        <v>1371</v>
      </c>
      <c r="K9" s="527"/>
      <c r="L9" s="528"/>
    </row>
    <row r="10" spans="1:12" s="489" customFormat="1" ht="15">
      <c r="A10" s="530" t="s">
        <v>1330</v>
      </c>
      <c r="B10" s="531"/>
      <c r="C10" s="532" t="s">
        <v>1372</v>
      </c>
      <c r="D10" s="532" t="s">
        <v>1373</v>
      </c>
      <c r="E10" s="532" t="s">
        <v>1171</v>
      </c>
      <c r="F10" s="532" t="s">
        <v>1374</v>
      </c>
      <c r="G10" s="533" t="s">
        <v>522</v>
      </c>
      <c r="H10" s="533" t="s">
        <v>1375</v>
      </c>
      <c r="I10" s="533" t="s">
        <v>1376</v>
      </c>
      <c r="J10" s="533" t="s">
        <v>1377</v>
      </c>
      <c r="K10" s="533" t="s">
        <v>1378</v>
      </c>
      <c r="L10" s="533" t="s">
        <v>352</v>
      </c>
    </row>
    <row r="11" spans="1:12" s="489" customFormat="1" ht="15">
      <c r="A11" s="492" t="s">
        <v>1338</v>
      </c>
      <c r="B11" s="531"/>
      <c r="C11" s="494" t="s">
        <v>1379</v>
      </c>
      <c r="D11" s="494" t="s">
        <v>1380</v>
      </c>
      <c r="E11" s="494" t="s">
        <v>1381</v>
      </c>
      <c r="F11" s="494" t="s">
        <v>1382</v>
      </c>
      <c r="G11" s="495" t="s">
        <v>1383</v>
      </c>
      <c r="H11" s="495" t="s">
        <v>1384</v>
      </c>
      <c r="I11" s="495" t="s">
        <v>1385</v>
      </c>
      <c r="J11" s="495" t="s">
        <v>1386</v>
      </c>
      <c r="K11" s="495" t="s">
        <v>1387</v>
      </c>
      <c r="L11" s="495" t="s">
        <v>363</v>
      </c>
    </row>
    <row r="12" spans="1:12" s="489" customFormat="1" ht="15">
      <c r="A12" s="534"/>
      <c r="B12" s="535"/>
      <c r="C12" s="536" t="s">
        <v>376</v>
      </c>
      <c r="D12" s="536"/>
      <c r="E12" s="536"/>
      <c r="F12" s="536"/>
      <c r="G12" s="537"/>
      <c r="H12" s="537" t="s">
        <v>1388</v>
      </c>
      <c r="I12" s="537" t="s">
        <v>1349</v>
      </c>
      <c r="J12" s="537" t="s">
        <v>852</v>
      </c>
      <c r="K12" s="537" t="s">
        <v>1336</v>
      </c>
      <c r="L12" s="537"/>
    </row>
    <row r="13" spans="1:12" ht="20.25" customHeight="1">
      <c r="A13" s="538">
        <v>2011</v>
      </c>
      <c r="B13" s="539"/>
      <c r="C13" s="540">
        <v>50004</v>
      </c>
      <c r="D13" s="541">
        <v>20347</v>
      </c>
      <c r="E13" s="541">
        <v>1164</v>
      </c>
      <c r="F13" s="541">
        <v>20008</v>
      </c>
      <c r="G13" s="541">
        <v>9236</v>
      </c>
      <c r="H13" s="541">
        <v>1187</v>
      </c>
      <c r="I13" s="542">
        <v>0</v>
      </c>
      <c r="J13" s="542">
        <v>0</v>
      </c>
      <c r="K13" s="542">
        <v>3020</v>
      </c>
      <c r="L13" s="542">
        <v>104966</v>
      </c>
    </row>
    <row r="14" spans="1:12" ht="15.95" customHeight="1">
      <c r="A14" s="543">
        <v>2012</v>
      </c>
      <c r="B14" s="544"/>
      <c r="C14" s="542">
        <v>68519</v>
      </c>
      <c r="D14" s="542">
        <v>9266</v>
      </c>
      <c r="E14" s="542">
        <v>812</v>
      </c>
      <c r="F14" s="542">
        <v>15791</v>
      </c>
      <c r="G14" s="542">
        <v>7121</v>
      </c>
      <c r="H14" s="542">
        <v>645</v>
      </c>
      <c r="I14" s="542">
        <v>52</v>
      </c>
      <c r="J14" s="542">
        <v>0</v>
      </c>
      <c r="K14" s="542">
        <v>8039</v>
      </c>
      <c r="L14" s="542">
        <v>110245</v>
      </c>
    </row>
    <row r="15" spans="1:12" ht="15.95" customHeight="1">
      <c r="A15" s="543">
        <v>2013</v>
      </c>
      <c r="B15" s="544"/>
      <c r="C15" s="542">
        <v>153620</v>
      </c>
      <c r="D15" s="542">
        <v>31925</v>
      </c>
      <c r="E15" s="542">
        <v>774</v>
      </c>
      <c r="F15" s="542">
        <v>19735</v>
      </c>
      <c r="G15" s="542">
        <v>5583</v>
      </c>
      <c r="H15" s="542">
        <v>324</v>
      </c>
      <c r="I15" s="542">
        <v>156</v>
      </c>
      <c r="J15" s="542">
        <v>0</v>
      </c>
      <c r="K15" s="542">
        <v>13751</v>
      </c>
      <c r="L15" s="542">
        <v>225868</v>
      </c>
    </row>
    <row r="16" spans="1:12" ht="15.95" customHeight="1">
      <c r="A16" s="543">
        <v>2014</v>
      </c>
      <c r="B16" s="544"/>
      <c r="C16" s="542">
        <v>190427</v>
      </c>
      <c r="D16" s="542">
        <v>40557</v>
      </c>
      <c r="E16" s="542">
        <v>371</v>
      </c>
      <c r="F16" s="542">
        <v>22157</v>
      </c>
      <c r="G16" s="542">
        <v>11830</v>
      </c>
      <c r="H16" s="542">
        <v>3677</v>
      </c>
      <c r="I16" s="542">
        <v>120</v>
      </c>
      <c r="J16" s="542">
        <v>194</v>
      </c>
      <c r="K16" s="542">
        <v>0</v>
      </c>
      <c r="L16" s="542">
        <v>269333</v>
      </c>
    </row>
    <row r="17" spans="1:21" ht="15.95" customHeight="1">
      <c r="A17" s="543">
        <v>2015</v>
      </c>
      <c r="B17" s="544"/>
      <c r="C17" s="542">
        <v>68512</v>
      </c>
      <c r="D17" s="542">
        <v>11343</v>
      </c>
      <c r="E17" s="542">
        <v>4365</v>
      </c>
      <c r="F17" s="542">
        <v>18727</v>
      </c>
      <c r="G17" s="542">
        <v>5852</v>
      </c>
      <c r="H17" s="542">
        <v>1176</v>
      </c>
      <c r="I17" s="542">
        <v>0</v>
      </c>
      <c r="J17" s="542">
        <v>0</v>
      </c>
      <c r="K17" s="542">
        <v>0</v>
      </c>
      <c r="L17" s="542">
        <v>109975</v>
      </c>
    </row>
    <row r="18" spans="1:21" ht="15.95" customHeight="1">
      <c r="A18" s="543">
        <v>2016</v>
      </c>
      <c r="B18" s="544"/>
      <c r="C18" s="542">
        <v>65270</v>
      </c>
      <c r="D18" s="542">
        <v>17772</v>
      </c>
      <c r="E18" s="542">
        <v>11556</v>
      </c>
      <c r="F18" s="542">
        <v>24648</v>
      </c>
      <c r="G18" s="542">
        <v>2643</v>
      </c>
      <c r="H18" s="542">
        <v>2565</v>
      </c>
      <c r="I18" s="542">
        <v>0</v>
      </c>
      <c r="J18" s="542">
        <v>0</v>
      </c>
      <c r="K18" s="542">
        <v>0</v>
      </c>
      <c r="L18" s="542">
        <v>124454</v>
      </c>
    </row>
    <row r="19" spans="1:21" ht="15.95" customHeight="1">
      <c r="A19" s="543">
        <v>2017</v>
      </c>
      <c r="B19" s="544"/>
      <c r="C19" s="542">
        <v>98303</v>
      </c>
      <c r="D19" s="542">
        <v>44893</v>
      </c>
      <c r="E19" s="542">
        <v>4130</v>
      </c>
      <c r="F19" s="542">
        <v>31214</v>
      </c>
      <c r="G19" s="542">
        <v>29607</v>
      </c>
      <c r="H19" s="542">
        <v>2323</v>
      </c>
      <c r="I19" s="542">
        <v>869</v>
      </c>
      <c r="J19" s="542">
        <v>0</v>
      </c>
      <c r="K19" s="542">
        <v>0</v>
      </c>
      <c r="L19" s="542">
        <v>211339</v>
      </c>
    </row>
    <row r="20" spans="1:21" ht="16.5" customHeight="1">
      <c r="A20" s="978">
        <v>2018</v>
      </c>
      <c r="B20" s="545"/>
      <c r="C20" s="790">
        <v>168523</v>
      </c>
      <c r="D20" s="790">
        <v>98890</v>
      </c>
      <c r="E20" s="790">
        <v>1412</v>
      </c>
      <c r="F20" s="790">
        <v>29289</v>
      </c>
      <c r="G20" s="790">
        <v>19169</v>
      </c>
      <c r="H20" s="790">
        <v>730</v>
      </c>
      <c r="I20" s="790">
        <v>3906</v>
      </c>
      <c r="J20" s="790">
        <v>0</v>
      </c>
      <c r="K20" s="790">
        <v>0</v>
      </c>
      <c r="L20" s="542">
        <v>321919</v>
      </c>
      <c r="M20" s="1163"/>
      <c r="N20" s="948"/>
      <c r="O20" s="948"/>
      <c r="P20" s="948"/>
      <c r="Q20" s="948"/>
      <c r="R20" s="948"/>
      <c r="S20" s="948"/>
      <c r="T20" s="948"/>
      <c r="U20" s="948"/>
    </row>
    <row r="21" spans="1:21" ht="16.5" customHeight="1">
      <c r="A21" s="978">
        <v>2019</v>
      </c>
      <c r="B21" s="545"/>
      <c r="C21" s="790">
        <v>38875</v>
      </c>
      <c r="D21" s="790">
        <v>7144</v>
      </c>
      <c r="E21" s="790">
        <v>656</v>
      </c>
      <c r="F21" s="790">
        <v>8411</v>
      </c>
      <c r="G21" s="790">
        <v>968</v>
      </c>
      <c r="H21" s="790">
        <v>253</v>
      </c>
      <c r="I21" s="790">
        <v>154</v>
      </c>
      <c r="J21" s="790">
        <v>0</v>
      </c>
      <c r="K21" s="790">
        <v>0</v>
      </c>
      <c r="L21" s="542">
        <v>56461</v>
      </c>
      <c r="M21" s="1163"/>
      <c r="N21" s="948"/>
      <c r="O21" s="948"/>
      <c r="P21" s="948"/>
      <c r="Q21" s="948"/>
      <c r="R21" s="948"/>
      <c r="S21" s="948"/>
      <c r="T21" s="948"/>
      <c r="U21" s="948"/>
    </row>
    <row r="22" spans="1:21" ht="16.5" customHeight="1">
      <c r="A22" s="1164">
        <v>2020</v>
      </c>
      <c r="B22" s="848"/>
      <c r="C22" s="865">
        <v>79398</v>
      </c>
      <c r="D22" s="865">
        <v>34282</v>
      </c>
      <c r="E22" s="865">
        <v>925.30000000000007</v>
      </c>
      <c r="F22" s="865">
        <v>55109</v>
      </c>
      <c r="G22" s="865">
        <v>15301</v>
      </c>
      <c r="H22" s="865">
        <v>121.862437</v>
      </c>
      <c r="I22" s="865">
        <v>8171</v>
      </c>
      <c r="J22" s="865">
        <v>0</v>
      </c>
      <c r="K22" s="865">
        <v>0</v>
      </c>
      <c r="L22" s="1165">
        <v>193309</v>
      </c>
      <c r="M22" s="1163"/>
      <c r="N22" s="948"/>
      <c r="O22" s="948"/>
      <c r="P22" s="948"/>
      <c r="Q22" s="948"/>
      <c r="R22" s="948"/>
      <c r="S22" s="948"/>
      <c r="T22" s="948"/>
      <c r="U22" s="948"/>
    </row>
    <row r="23" spans="1:21" s="948" customFormat="1" ht="21.2" customHeight="1">
      <c r="A23" s="978">
        <v>2019</v>
      </c>
      <c r="B23" s="979" t="s">
        <v>213</v>
      </c>
      <c r="C23" s="790">
        <v>10327</v>
      </c>
      <c r="D23" s="790">
        <v>1901</v>
      </c>
      <c r="E23" s="790">
        <v>68</v>
      </c>
      <c r="F23" s="790">
        <v>3541</v>
      </c>
      <c r="G23" s="790">
        <v>533</v>
      </c>
      <c r="H23" s="790">
        <v>80</v>
      </c>
      <c r="I23" s="790">
        <v>109</v>
      </c>
      <c r="J23" s="790">
        <v>0</v>
      </c>
      <c r="K23" s="790">
        <v>0</v>
      </c>
      <c r="L23" s="790">
        <v>16559</v>
      </c>
    </row>
    <row r="24" spans="1:21" s="948" customFormat="1" ht="17.25" customHeight="1">
      <c r="A24" s="978"/>
      <c r="B24" s="979" t="s">
        <v>214</v>
      </c>
      <c r="C24" s="790">
        <v>28548</v>
      </c>
      <c r="D24" s="790">
        <v>5243</v>
      </c>
      <c r="E24" s="790">
        <v>588</v>
      </c>
      <c r="F24" s="790">
        <v>4870</v>
      </c>
      <c r="G24" s="790">
        <v>435</v>
      </c>
      <c r="H24" s="790">
        <v>173</v>
      </c>
      <c r="I24" s="790">
        <v>45</v>
      </c>
      <c r="J24" s="790">
        <v>0</v>
      </c>
      <c r="K24" s="790">
        <v>0</v>
      </c>
      <c r="L24" s="790">
        <v>39902</v>
      </c>
      <c r="M24" s="1039"/>
      <c r="N24" s="949"/>
    </row>
    <row r="25" spans="1:21" s="948" customFormat="1" ht="21" customHeight="1">
      <c r="A25" s="978">
        <v>2020</v>
      </c>
      <c r="B25" s="979" t="s">
        <v>211</v>
      </c>
      <c r="C25" s="790">
        <v>27927</v>
      </c>
      <c r="D25" s="790">
        <v>8342</v>
      </c>
      <c r="E25" s="790">
        <v>418.7</v>
      </c>
      <c r="F25" s="790">
        <v>14433</v>
      </c>
      <c r="G25" s="790">
        <v>4363</v>
      </c>
      <c r="H25" s="790">
        <v>101</v>
      </c>
      <c r="I25" s="790">
        <v>7998</v>
      </c>
      <c r="J25" s="790">
        <v>0</v>
      </c>
      <c r="K25" s="790">
        <v>0</v>
      </c>
      <c r="L25" s="790">
        <v>63583</v>
      </c>
      <c r="M25" s="1039"/>
      <c r="N25" s="949"/>
    </row>
    <row r="26" spans="1:21" s="948" customFormat="1" ht="17.25" customHeight="1">
      <c r="A26" s="978"/>
      <c r="B26" s="979" t="s">
        <v>212</v>
      </c>
      <c r="C26" s="790">
        <v>19945</v>
      </c>
      <c r="D26" s="790">
        <v>4539</v>
      </c>
      <c r="E26" s="790">
        <v>163</v>
      </c>
      <c r="F26" s="790">
        <v>5934</v>
      </c>
      <c r="G26" s="790">
        <v>731</v>
      </c>
      <c r="H26" s="790">
        <v>0</v>
      </c>
      <c r="I26" s="790">
        <v>0</v>
      </c>
      <c r="J26" s="790">
        <v>0</v>
      </c>
      <c r="K26" s="790">
        <v>0</v>
      </c>
      <c r="L26" s="790">
        <v>31312</v>
      </c>
      <c r="M26" s="1166"/>
      <c r="N26" s="949"/>
    </row>
    <row r="27" spans="1:21" s="948" customFormat="1" ht="17.25" customHeight="1">
      <c r="A27" s="978"/>
      <c r="B27" s="979" t="s">
        <v>213</v>
      </c>
      <c r="C27" s="790">
        <v>15994</v>
      </c>
      <c r="D27" s="790">
        <v>13326</v>
      </c>
      <c r="E27" s="790">
        <v>88</v>
      </c>
      <c r="F27" s="790">
        <v>15180</v>
      </c>
      <c r="G27" s="790">
        <v>4929</v>
      </c>
      <c r="H27" s="790">
        <v>15.862437</v>
      </c>
      <c r="I27" s="790">
        <v>3</v>
      </c>
      <c r="J27" s="790">
        <v>0</v>
      </c>
      <c r="K27" s="790">
        <v>0</v>
      </c>
      <c r="L27" s="790">
        <v>49536</v>
      </c>
      <c r="M27" s="1166"/>
      <c r="N27" s="949"/>
    </row>
    <row r="28" spans="1:21" s="948" customFormat="1" ht="17.25" customHeight="1">
      <c r="A28" s="978"/>
      <c r="B28" s="979" t="s">
        <v>214</v>
      </c>
      <c r="C28" s="790">
        <v>15532</v>
      </c>
      <c r="D28" s="790">
        <v>8075</v>
      </c>
      <c r="E28" s="790">
        <v>255.6</v>
      </c>
      <c r="F28" s="790">
        <v>19562</v>
      </c>
      <c r="G28" s="790">
        <v>5278</v>
      </c>
      <c r="H28" s="790">
        <v>5</v>
      </c>
      <c r="I28" s="790">
        <v>170</v>
      </c>
      <c r="J28" s="790">
        <v>0</v>
      </c>
      <c r="K28" s="790">
        <v>0</v>
      </c>
      <c r="L28" s="790">
        <v>48878</v>
      </c>
      <c r="M28" s="1166"/>
      <c r="N28" s="949"/>
    </row>
    <row r="29" spans="1:21" s="948" customFormat="1" ht="17.25" customHeight="1">
      <c r="A29" s="978">
        <v>2021</v>
      </c>
      <c r="B29" s="979" t="s">
        <v>211</v>
      </c>
      <c r="C29" s="790">
        <v>16075</v>
      </c>
      <c r="D29" s="790">
        <v>9391</v>
      </c>
      <c r="E29" s="790">
        <v>1218.4000000000001</v>
      </c>
      <c r="F29" s="790">
        <v>23307</v>
      </c>
      <c r="G29" s="790">
        <v>4701</v>
      </c>
      <c r="H29" s="790">
        <v>197</v>
      </c>
      <c r="I29" s="790">
        <v>5476</v>
      </c>
      <c r="J29" s="790">
        <v>0</v>
      </c>
      <c r="K29" s="790">
        <v>0</v>
      </c>
      <c r="L29" s="790">
        <v>60365</v>
      </c>
      <c r="M29" s="1166"/>
      <c r="N29" s="949"/>
    </row>
    <row r="30" spans="1:21" ht="16.5" customHeight="1">
      <c r="A30" s="1164"/>
      <c r="B30" s="848" t="s">
        <v>212</v>
      </c>
      <c r="C30" s="865">
        <v>20992</v>
      </c>
      <c r="D30" s="865">
        <v>3583</v>
      </c>
      <c r="E30" s="865">
        <v>197</v>
      </c>
      <c r="F30" s="865">
        <v>10726</v>
      </c>
      <c r="G30" s="865">
        <v>6692</v>
      </c>
      <c r="H30" s="865">
        <v>84</v>
      </c>
      <c r="I30" s="865">
        <v>0</v>
      </c>
      <c r="J30" s="865">
        <v>0</v>
      </c>
      <c r="K30" s="865">
        <v>0</v>
      </c>
      <c r="L30" s="1165">
        <v>42274</v>
      </c>
      <c r="M30" s="1163"/>
      <c r="N30" s="948"/>
      <c r="O30" s="948"/>
      <c r="P30" s="948"/>
      <c r="Q30" s="948"/>
      <c r="R30" s="948"/>
      <c r="S30" s="948"/>
      <c r="T30" s="948"/>
      <c r="U30" s="948"/>
    </row>
    <row r="31" spans="1:21" s="948" customFormat="1" ht="21.2" customHeight="1">
      <c r="A31" s="1167">
        <v>2020</v>
      </c>
      <c r="B31" s="979" t="s">
        <v>386</v>
      </c>
      <c r="C31" s="790">
        <v>3846</v>
      </c>
      <c r="D31" s="790">
        <v>3737</v>
      </c>
      <c r="E31" s="790">
        <v>160</v>
      </c>
      <c r="F31" s="790">
        <v>4246</v>
      </c>
      <c r="G31" s="790">
        <v>569</v>
      </c>
      <c r="H31" s="790">
        <v>0</v>
      </c>
      <c r="I31" s="790">
        <v>0</v>
      </c>
      <c r="J31" s="790">
        <v>0</v>
      </c>
      <c r="K31" s="790">
        <v>0</v>
      </c>
      <c r="L31" s="542">
        <v>12558</v>
      </c>
      <c r="N31" s="949"/>
    </row>
    <row r="32" spans="1:21" s="948" customFormat="1" ht="16.5" customHeight="1">
      <c r="A32" s="1163"/>
      <c r="B32" s="837" t="s">
        <v>387</v>
      </c>
      <c r="C32" s="790">
        <v>4195</v>
      </c>
      <c r="D32" s="790">
        <v>4652</v>
      </c>
      <c r="E32" s="790">
        <v>21</v>
      </c>
      <c r="F32" s="790">
        <v>3199</v>
      </c>
      <c r="G32" s="790">
        <v>221</v>
      </c>
      <c r="H32" s="790">
        <v>0.533358</v>
      </c>
      <c r="I32" s="790">
        <v>0</v>
      </c>
      <c r="J32" s="790">
        <v>0</v>
      </c>
      <c r="K32" s="790">
        <v>0</v>
      </c>
      <c r="L32" s="790">
        <v>12289</v>
      </c>
      <c r="M32" s="1039"/>
      <c r="N32" s="949"/>
    </row>
    <row r="33" spans="1:14" s="948" customFormat="1" ht="16.5" customHeight="1">
      <c r="A33" s="978"/>
      <c r="B33" s="837" t="s">
        <v>388</v>
      </c>
      <c r="C33" s="790">
        <v>5040</v>
      </c>
      <c r="D33" s="790">
        <v>3012</v>
      </c>
      <c r="E33" s="790">
        <v>66</v>
      </c>
      <c r="F33" s="790">
        <v>4160</v>
      </c>
      <c r="G33" s="790">
        <v>3369</v>
      </c>
      <c r="H33" s="790">
        <v>3.3290790000000001</v>
      </c>
      <c r="I33" s="790">
        <v>0</v>
      </c>
      <c r="J33" s="790">
        <v>0</v>
      </c>
      <c r="K33" s="790">
        <v>0</v>
      </c>
      <c r="L33" s="790">
        <v>15650</v>
      </c>
      <c r="M33" s="1039"/>
      <c r="N33" s="949"/>
    </row>
    <row r="34" spans="1:14" s="948" customFormat="1" ht="16.5" customHeight="1">
      <c r="A34" s="978"/>
      <c r="B34" s="837" t="s">
        <v>389</v>
      </c>
      <c r="C34" s="790">
        <v>6759</v>
      </c>
      <c r="D34" s="790">
        <v>5662</v>
      </c>
      <c r="E34" s="790">
        <v>1</v>
      </c>
      <c r="F34" s="790">
        <v>7821</v>
      </c>
      <c r="G34" s="790">
        <v>1339</v>
      </c>
      <c r="H34" s="790">
        <v>12</v>
      </c>
      <c r="I34" s="790">
        <v>3</v>
      </c>
      <c r="J34" s="790">
        <v>0</v>
      </c>
      <c r="K34" s="790">
        <v>0</v>
      </c>
      <c r="L34" s="790">
        <v>21597</v>
      </c>
      <c r="M34" s="1039"/>
      <c r="N34" s="949"/>
    </row>
    <row r="35" spans="1:14" s="948" customFormat="1" ht="16.5" customHeight="1">
      <c r="A35" s="978"/>
      <c r="B35" s="837" t="s">
        <v>390</v>
      </c>
      <c r="C35" s="790">
        <v>5835</v>
      </c>
      <c r="D35" s="790">
        <v>2966</v>
      </c>
      <c r="E35" s="790">
        <v>103.6</v>
      </c>
      <c r="F35" s="790">
        <v>10348</v>
      </c>
      <c r="G35" s="790">
        <v>555</v>
      </c>
      <c r="H35" s="790">
        <v>1</v>
      </c>
      <c r="I35" s="790">
        <v>170</v>
      </c>
      <c r="J35" s="790">
        <v>0</v>
      </c>
      <c r="K35" s="790">
        <v>0</v>
      </c>
      <c r="L35" s="790">
        <v>19979</v>
      </c>
      <c r="M35" s="1039"/>
      <c r="N35" s="949"/>
    </row>
    <row r="36" spans="1:14" s="948" customFormat="1" ht="16.5" customHeight="1">
      <c r="A36" s="978"/>
      <c r="B36" s="837" t="s">
        <v>391</v>
      </c>
      <c r="C36" s="790">
        <v>4258</v>
      </c>
      <c r="D36" s="790">
        <v>2599</v>
      </c>
      <c r="E36" s="790">
        <v>132</v>
      </c>
      <c r="F36" s="790">
        <v>5778</v>
      </c>
      <c r="G36" s="790">
        <v>2139</v>
      </c>
      <c r="H36" s="790">
        <v>3</v>
      </c>
      <c r="I36" s="790">
        <v>0</v>
      </c>
      <c r="J36" s="790">
        <v>0</v>
      </c>
      <c r="K36" s="790">
        <v>0</v>
      </c>
      <c r="L36" s="790">
        <v>14909</v>
      </c>
      <c r="M36" s="1039"/>
      <c r="N36" s="949"/>
    </row>
    <row r="37" spans="1:14" s="948" customFormat="1" ht="16.5" customHeight="1">
      <c r="A37" s="978"/>
      <c r="B37" s="837" t="s">
        <v>392</v>
      </c>
      <c r="C37" s="790">
        <v>5439</v>
      </c>
      <c r="D37" s="790">
        <v>2510</v>
      </c>
      <c r="E37" s="790">
        <v>20</v>
      </c>
      <c r="F37" s="790">
        <v>3436</v>
      </c>
      <c r="G37" s="790">
        <v>2584</v>
      </c>
      <c r="H37" s="790">
        <v>1</v>
      </c>
      <c r="I37" s="790">
        <v>0</v>
      </c>
      <c r="J37" s="790">
        <v>0</v>
      </c>
      <c r="K37" s="790">
        <v>0</v>
      </c>
      <c r="L37" s="790">
        <v>13990</v>
      </c>
      <c r="M37" s="1039"/>
      <c r="N37" s="949"/>
    </row>
    <row r="38" spans="1:14" s="948" customFormat="1" ht="21.2" customHeight="1">
      <c r="A38" s="978">
        <v>2021</v>
      </c>
      <c r="B38" s="979" t="s">
        <v>393</v>
      </c>
      <c r="C38" s="790">
        <v>4492</v>
      </c>
      <c r="D38" s="790">
        <v>4137</v>
      </c>
      <c r="E38" s="790">
        <v>137</v>
      </c>
      <c r="F38" s="790">
        <v>7144</v>
      </c>
      <c r="G38" s="790">
        <v>668</v>
      </c>
      <c r="H38" s="790">
        <v>0</v>
      </c>
      <c r="I38" s="790">
        <v>0</v>
      </c>
      <c r="J38" s="790">
        <v>0</v>
      </c>
      <c r="K38" s="790">
        <v>0</v>
      </c>
      <c r="L38" s="542">
        <v>16578</v>
      </c>
      <c r="M38" s="1039"/>
      <c r="N38" s="949"/>
    </row>
    <row r="39" spans="1:14" s="948" customFormat="1" ht="16.5" customHeight="1">
      <c r="A39" s="978"/>
      <c r="B39" s="837" t="s">
        <v>394</v>
      </c>
      <c r="C39" s="790">
        <v>5863</v>
      </c>
      <c r="D39" s="790">
        <v>3700</v>
      </c>
      <c r="E39" s="790">
        <v>33.4</v>
      </c>
      <c r="F39" s="790">
        <v>6247</v>
      </c>
      <c r="G39" s="790">
        <v>1940</v>
      </c>
      <c r="H39" s="790">
        <v>6</v>
      </c>
      <c r="I39" s="790">
        <v>0</v>
      </c>
      <c r="J39" s="790">
        <v>0</v>
      </c>
      <c r="K39" s="790">
        <v>0</v>
      </c>
      <c r="L39" s="790">
        <v>17789</v>
      </c>
      <c r="M39" s="1039"/>
      <c r="N39" s="949"/>
    </row>
    <row r="40" spans="1:14" s="948" customFormat="1" ht="16.5" customHeight="1">
      <c r="A40" s="978"/>
      <c r="B40" s="837" t="s">
        <v>383</v>
      </c>
      <c r="C40" s="790">
        <v>5720</v>
      </c>
      <c r="D40" s="790">
        <v>1554</v>
      </c>
      <c r="E40" s="790">
        <v>1048</v>
      </c>
      <c r="F40" s="790">
        <v>9916</v>
      </c>
      <c r="G40" s="790">
        <v>2093</v>
      </c>
      <c r="H40" s="790">
        <v>191</v>
      </c>
      <c r="I40" s="790">
        <v>5476</v>
      </c>
      <c r="J40" s="790">
        <v>0</v>
      </c>
      <c r="K40" s="790">
        <v>0</v>
      </c>
      <c r="L40" s="790">
        <v>25998</v>
      </c>
      <c r="M40" s="1039"/>
      <c r="N40" s="949"/>
    </row>
    <row r="41" spans="1:14" s="948" customFormat="1" ht="16.5" customHeight="1">
      <c r="A41" s="978"/>
      <c r="B41" s="837" t="s">
        <v>384</v>
      </c>
      <c r="C41" s="790">
        <v>3172</v>
      </c>
      <c r="D41" s="790">
        <v>981</v>
      </c>
      <c r="E41" s="790">
        <v>22</v>
      </c>
      <c r="F41" s="790">
        <v>2277</v>
      </c>
      <c r="G41" s="790">
        <v>2350</v>
      </c>
      <c r="H41" s="790">
        <v>16</v>
      </c>
      <c r="I41" s="790">
        <v>0</v>
      </c>
      <c r="J41" s="790">
        <v>0</v>
      </c>
      <c r="K41" s="790">
        <v>0</v>
      </c>
      <c r="L41" s="790">
        <v>8818</v>
      </c>
      <c r="M41" s="1039"/>
      <c r="N41" s="949"/>
    </row>
    <row r="42" spans="1:14" s="948" customFormat="1" ht="16.5" customHeight="1">
      <c r="A42" s="978"/>
      <c r="B42" s="837" t="s">
        <v>385</v>
      </c>
      <c r="C42" s="790">
        <v>4228</v>
      </c>
      <c r="D42" s="790">
        <v>1208</v>
      </c>
      <c r="E42" s="790">
        <v>22</v>
      </c>
      <c r="F42" s="790">
        <v>3671</v>
      </c>
      <c r="G42" s="790">
        <v>2234</v>
      </c>
      <c r="H42" s="790">
        <v>1</v>
      </c>
      <c r="I42" s="790">
        <v>0</v>
      </c>
      <c r="J42" s="790">
        <v>0</v>
      </c>
      <c r="K42" s="790">
        <v>0</v>
      </c>
      <c r="L42" s="790">
        <v>11364</v>
      </c>
      <c r="M42" s="1039"/>
      <c r="N42" s="949"/>
    </row>
    <row r="43" spans="1:14" s="948" customFormat="1" ht="16.5" customHeight="1">
      <c r="A43" s="978"/>
      <c r="B43" s="837" t="s">
        <v>386</v>
      </c>
      <c r="C43" s="790">
        <v>13592</v>
      </c>
      <c r="D43" s="790">
        <v>1394</v>
      </c>
      <c r="E43" s="790">
        <v>153</v>
      </c>
      <c r="F43" s="790">
        <v>4778</v>
      </c>
      <c r="G43" s="790">
        <v>2108</v>
      </c>
      <c r="H43" s="790">
        <v>67</v>
      </c>
      <c r="I43" s="790">
        <v>0</v>
      </c>
      <c r="J43" s="790">
        <v>0</v>
      </c>
      <c r="K43" s="790">
        <v>0</v>
      </c>
      <c r="L43" s="790">
        <v>22092</v>
      </c>
      <c r="M43" s="1039"/>
      <c r="N43" s="949"/>
    </row>
    <row r="44" spans="1:14" ht="20.25" customHeight="1">
      <c r="A44" s="546" t="s">
        <v>1362</v>
      </c>
      <c r="B44" s="462"/>
      <c r="C44" s="462"/>
      <c r="D44" s="462"/>
      <c r="E44" s="462"/>
      <c r="F44" s="462"/>
      <c r="G44" s="462"/>
      <c r="H44" s="462"/>
      <c r="I44" s="462"/>
      <c r="J44" s="462"/>
      <c r="K44" s="462"/>
      <c r="L44" s="547" t="s">
        <v>1363</v>
      </c>
    </row>
    <row r="45" spans="1:14">
      <c r="A45" s="548" t="s">
        <v>1485</v>
      </c>
      <c r="L45" s="1050" t="s">
        <v>1486</v>
      </c>
    </row>
    <row r="46" spans="1:14">
      <c r="A46" s="548" t="s">
        <v>1512</v>
      </c>
      <c r="L46" s="549" t="s">
        <v>1519</v>
      </c>
    </row>
    <row r="47" spans="1:14">
      <c r="A47" s="548" t="s">
        <v>1364</v>
      </c>
      <c r="L47" s="549" t="s">
        <v>1365</v>
      </c>
    </row>
    <row r="48" spans="1:14">
      <c r="A48" s="443"/>
      <c r="B48" s="443"/>
      <c r="C48" s="443"/>
      <c r="D48" s="443"/>
      <c r="E48" s="443"/>
      <c r="F48" s="443"/>
      <c r="G48" s="443"/>
      <c r="H48" s="443"/>
      <c r="I48" s="443"/>
      <c r="J48" s="443"/>
      <c r="K48" s="443"/>
      <c r="L48" s="443"/>
    </row>
    <row r="49" spans="1:12">
      <c r="A49" s="443" t="s">
        <v>1417</v>
      </c>
      <c r="B49" s="443"/>
      <c r="C49" s="443"/>
      <c r="D49" s="443"/>
      <c r="E49" s="443"/>
      <c r="F49" s="443"/>
      <c r="G49" s="443"/>
      <c r="H49" s="443"/>
      <c r="I49" s="443"/>
      <c r="J49" s="443"/>
      <c r="K49" s="443"/>
      <c r="L49" s="443"/>
    </row>
    <row r="62" spans="1:12">
      <c r="A62" s="550"/>
      <c r="B62" s="550"/>
    </row>
    <row r="63" spans="1:12">
      <c r="A63" s="550"/>
      <c r="B63" s="550"/>
    </row>
    <row r="64" spans="1:12">
      <c r="A64" s="550"/>
      <c r="B64" s="550"/>
    </row>
    <row r="65" spans="1:2">
      <c r="A65" s="550"/>
      <c r="B65" s="550"/>
    </row>
    <row r="66" spans="1:2">
      <c r="A66" s="550"/>
      <c r="B66" s="550"/>
    </row>
    <row r="67" spans="1:2">
      <c r="A67" s="550"/>
      <c r="B67" s="550"/>
    </row>
  </sheetData>
  <printOptions horizontalCentered="1" verticalCentered="1"/>
  <pageMargins left="0" right="0" top="0" bottom="0" header="0.3" footer="0.3"/>
  <pageSetup paperSize="9" scale="78" orientation="landscape"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CE39A-DCC6-4930-9B3C-6DB4AB8DC7DE}">
  <sheetPr codeName="Sheet58"/>
  <dimension ref="A1:V67"/>
  <sheetViews>
    <sheetView zoomScale="80" zoomScaleNormal="80" workbookViewId="0">
      <pane ySplit="12" topLeftCell="A29" activePane="bottomLeft" state="frozen"/>
      <selection sqref="A1:XFD1048576"/>
      <selection pane="bottomLeft" sqref="A1:XFD1048576"/>
    </sheetView>
  </sheetViews>
  <sheetFormatPr defaultColWidth="9.140625" defaultRowHeight="12.75"/>
  <cols>
    <col min="1" max="2" width="9.7109375" style="444" customWidth="1"/>
    <col min="3" max="7" width="13.85546875" style="444" customWidth="1"/>
    <col min="8" max="8" width="18.7109375" style="444" bestFit="1" customWidth="1"/>
    <col min="9" max="13" width="13.85546875" style="444" customWidth="1"/>
    <col min="14" max="16384" width="9.140625" style="444"/>
  </cols>
  <sheetData>
    <row r="1" spans="1:13" ht="21.75" customHeight="1">
      <c r="A1" s="1161" t="s">
        <v>1703</v>
      </c>
      <c r="B1" s="903"/>
      <c r="C1" s="903"/>
      <c r="D1" s="903"/>
      <c r="E1" s="903"/>
      <c r="F1" s="903"/>
      <c r="G1" s="903"/>
      <c r="H1" s="903"/>
      <c r="I1" s="903"/>
      <c r="J1" s="903"/>
      <c r="K1" s="903"/>
      <c r="L1" s="903"/>
      <c r="M1" s="903"/>
    </row>
    <row r="2" spans="1:13" ht="18">
      <c r="A2" s="1161" t="s">
        <v>1367</v>
      </c>
      <c r="B2" s="903"/>
      <c r="C2" s="903"/>
      <c r="D2" s="903"/>
      <c r="E2" s="903"/>
      <c r="F2" s="903"/>
      <c r="G2" s="903"/>
      <c r="H2" s="903"/>
      <c r="I2" s="903"/>
      <c r="J2" s="903"/>
      <c r="K2" s="903"/>
      <c r="L2" s="903"/>
      <c r="M2" s="903"/>
    </row>
    <row r="3" spans="1:13" ht="16.5">
      <c r="A3" s="1162" t="s">
        <v>1368</v>
      </c>
      <c r="B3" s="485"/>
      <c r="C3" s="485"/>
      <c r="D3" s="485"/>
      <c r="E3" s="485"/>
      <c r="F3" s="485"/>
      <c r="G3" s="485"/>
      <c r="H3" s="485"/>
      <c r="I3" s="485"/>
      <c r="J3" s="485"/>
      <c r="K3" s="485"/>
      <c r="L3" s="485"/>
      <c r="M3" s="485"/>
    </row>
    <row r="4" spans="1:13" ht="16.5" hidden="1">
      <c r="A4" s="1162"/>
      <c r="B4" s="485"/>
      <c r="C4" s="485"/>
      <c r="D4" s="485"/>
      <c r="E4" s="485"/>
      <c r="F4" s="485"/>
      <c r="G4" s="485"/>
      <c r="H4" s="485"/>
      <c r="I4" s="485"/>
      <c r="J4" s="485"/>
      <c r="K4" s="485"/>
      <c r="L4" s="485"/>
      <c r="M4" s="485"/>
    </row>
    <row r="5" spans="1:13" ht="16.5" hidden="1">
      <c r="A5" s="1162"/>
      <c r="B5" s="485"/>
      <c r="C5" s="485"/>
      <c r="D5" s="485"/>
      <c r="E5" s="485"/>
      <c r="F5" s="485"/>
      <c r="G5" s="485"/>
      <c r="H5" s="485"/>
      <c r="I5" s="485"/>
      <c r="J5" s="485"/>
      <c r="K5" s="485"/>
      <c r="L5" s="485"/>
      <c r="M5" s="485"/>
    </row>
    <row r="6" spans="1:13" ht="16.5" hidden="1">
      <c r="A6" s="1162"/>
      <c r="B6" s="485"/>
      <c r="C6" s="485"/>
      <c r="D6" s="485"/>
      <c r="E6" s="485"/>
      <c r="F6" s="485"/>
      <c r="G6" s="485"/>
      <c r="H6" s="485"/>
      <c r="I6" s="485"/>
      <c r="J6" s="485"/>
      <c r="K6" s="485"/>
      <c r="L6" s="485"/>
      <c r="M6" s="485"/>
    </row>
    <row r="7" spans="1:13" ht="0.6" customHeight="1">
      <c r="A7" s="1162"/>
      <c r="B7" s="485"/>
      <c r="C7" s="485"/>
      <c r="D7" s="485"/>
      <c r="E7" s="485"/>
      <c r="F7" s="485"/>
      <c r="G7" s="485"/>
      <c r="H7" s="485"/>
      <c r="I7" s="485"/>
      <c r="J7" s="485"/>
      <c r="K7" s="485"/>
      <c r="L7" s="485"/>
      <c r="M7" s="485"/>
    </row>
    <row r="8" spans="1:13" s="447" customFormat="1" ht="14.85" customHeight="1">
      <c r="A8" s="523" t="s">
        <v>1369</v>
      </c>
      <c r="B8" s="445"/>
      <c r="C8" s="446"/>
      <c r="D8" s="446"/>
      <c r="E8" s="446"/>
      <c r="F8" s="446"/>
      <c r="G8" s="446"/>
      <c r="H8" s="446"/>
      <c r="I8" s="446"/>
      <c r="J8" s="446"/>
      <c r="K8" s="446"/>
      <c r="L8" s="446"/>
      <c r="M8" s="524" t="s">
        <v>1370</v>
      </c>
    </row>
    <row r="9" spans="1:13" s="529" customFormat="1" ht="15.95" customHeight="1">
      <c r="A9" s="525"/>
      <c r="B9" s="526"/>
      <c r="C9" s="527"/>
      <c r="D9" s="527"/>
      <c r="E9" s="488" t="s">
        <v>1491</v>
      </c>
      <c r="F9" s="488" t="s">
        <v>1491</v>
      </c>
      <c r="G9" s="1052"/>
      <c r="H9" s="1053"/>
      <c r="I9" s="527"/>
      <c r="J9" s="527"/>
      <c r="K9" s="488" t="s">
        <v>1371</v>
      </c>
      <c r="L9" s="527"/>
      <c r="M9" s="528"/>
    </row>
    <row r="10" spans="1:13" s="489" customFormat="1" ht="15">
      <c r="A10" s="530" t="s">
        <v>1330</v>
      </c>
      <c r="B10" s="531"/>
      <c r="C10" s="533" t="s">
        <v>1487</v>
      </c>
      <c r="D10" s="533" t="s">
        <v>1490</v>
      </c>
      <c r="E10" s="533" t="s">
        <v>1492</v>
      </c>
      <c r="F10" s="533" t="s">
        <v>1493</v>
      </c>
      <c r="G10" s="533" t="s">
        <v>1494</v>
      </c>
      <c r="H10" s="533" t="s">
        <v>1173</v>
      </c>
      <c r="I10" s="533" t="s">
        <v>1495</v>
      </c>
      <c r="J10" s="533" t="s">
        <v>1376</v>
      </c>
      <c r="K10" s="533" t="s">
        <v>1377</v>
      </c>
      <c r="L10" s="533" t="s">
        <v>1378</v>
      </c>
      <c r="M10" s="533" t="s">
        <v>352</v>
      </c>
    </row>
    <row r="11" spans="1:13" s="489" customFormat="1" ht="15">
      <c r="A11" s="492" t="s">
        <v>1338</v>
      </c>
      <c r="B11" s="531"/>
      <c r="C11" s="495" t="s">
        <v>1488</v>
      </c>
      <c r="D11" s="495" t="s">
        <v>1489</v>
      </c>
      <c r="E11" s="495" t="s">
        <v>1496</v>
      </c>
      <c r="F11" s="495" t="s">
        <v>1496</v>
      </c>
      <c r="G11" s="495" t="s">
        <v>1497</v>
      </c>
      <c r="H11" s="495" t="s">
        <v>1498</v>
      </c>
      <c r="I11" s="495" t="s">
        <v>1499</v>
      </c>
      <c r="J11" s="495" t="s">
        <v>1385</v>
      </c>
      <c r="K11" s="495" t="s">
        <v>1386</v>
      </c>
      <c r="L11" s="495" t="s">
        <v>1387</v>
      </c>
      <c r="M11" s="495" t="s">
        <v>363</v>
      </c>
    </row>
    <row r="12" spans="1:13" s="489" customFormat="1" ht="15">
      <c r="A12" s="534"/>
      <c r="B12" s="535"/>
      <c r="C12" s="536"/>
      <c r="D12" s="536"/>
      <c r="E12" s="536" t="s">
        <v>1500</v>
      </c>
      <c r="F12" s="536" t="s">
        <v>1501</v>
      </c>
      <c r="G12" s="536"/>
      <c r="H12" s="536" t="s">
        <v>1382</v>
      </c>
      <c r="I12" s="536" t="s">
        <v>1502</v>
      </c>
      <c r="J12" s="536" t="s">
        <v>1349</v>
      </c>
      <c r="K12" s="537" t="s">
        <v>852</v>
      </c>
      <c r="L12" s="537" t="s">
        <v>1336</v>
      </c>
      <c r="M12" s="537"/>
    </row>
    <row r="13" spans="1:13" ht="20.25" hidden="1" customHeight="1">
      <c r="A13" s="538">
        <v>2012</v>
      </c>
      <c r="B13" s="539"/>
      <c r="C13" s="540"/>
      <c r="D13" s="541"/>
      <c r="E13" s="542"/>
      <c r="F13" s="542"/>
      <c r="G13" s="542"/>
      <c r="H13" s="542"/>
      <c r="I13" s="542"/>
      <c r="J13" s="542"/>
      <c r="K13" s="542"/>
      <c r="L13" s="542"/>
      <c r="M13" s="542"/>
    </row>
    <row r="14" spans="1:13" ht="15.95" hidden="1" customHeight="1">
      <c r="A14" s="543">
        <v>2013</v>
      </c>
      <c r="B14" s="544"/>
      <c r="C14" s="542"/>
      <c r="D14" s="542"/>
      <c r="E14" s="542"/>
      <c r="F14" s="542"/>
      <c r="G14" s="542"/>
      <c r="H14" s="542"/>
      <c r="I14" s="542"/>
      <c r="J14" s="542"/>
      <c r="K14" s="542"/>
      <c r="L14" s="542"/>
      <c r="M14" s="542"/>
    </row>
    <row r="15" spans="1:13" ht="15.95" hidden="1" customHeight="1">
      <c r="A15" s="543">
        <v>2014</v>
      </c>
      <c r="B15" s="544"/>
      <c r="C15" s="542"/>
      <c r="D15" s="542"/>
      <c r="E15" s="542"/>
      <c r="F15" s="542"/>
      <c r="G15" s="542"/>
      <c r="H15" s="542"/>
      <c r="I15" s="542"/>
      <c r="J15" s="542"/>
      <c r="K15" s="542"/>
      <c r="L15" s="542"/>
      <c r="M15" s="542"/>
    </row>
    <row r="16" spans="1:13" ht="15.95" hidden="1" customHeight="1">
      <c r="A16" s="543">
        <v>2015</v>
      </c>
      <c r="B16" s="544"/>
      <c r="C16" s="542"/>
      <c r="D16" s="542"/>
      <c r="E16" s="542"/>
      <c r="F16" s="542"/>
      <c r="G16" s="542"/>
      <c r="H16" s="542"/>
      <c r="I16" s="542"/>
      <c r="J16" s="542"/>
      <c r="K16" s="542"/>
      <c r="L16" s="542"/>
      <c r="M16" s="542"/>
    </row>
    <row r="17" spans="1:22" ht="15.95" hidden="1" customHeight="1">
      <c r="A17" s="543">
        <v>2016</v>
      </c>
      <c r="B17" s="544"/>
      <c r="C17" s="542"/>
      <c r="D17" s="542"/>
      <c r="E17" s="542"/>
      <c r="F17" s="542"/>
      <c r="G17" s="542"/>
      <c r="H17" s="542"/>
      <c r="I17" s="542"/>
      <c r="J17" s="542"/>
      <c r="K17" s="542"/>
      <c r="L17" s="542"/>
      <c r="M17" s="542"/>
    </row>
    <row r="18" spans="1:22" ht="15.95" hidden="1" customHeight="1">
      <c r="A18" s="543">
        <v>2017</v>
      </c>
      <c r="B18" s="544"/>
      <c r="C18" s="542"/>
      <c r="D18" s="542"/>
      <c r="E18" s="542"/>
      <c r="F18" s="542"/>
      <c r="G18" s="542"/>
      <c r="H18" s="542"/>
      <c r="I18" s="542"/>
      <c r="J18" s="542"/>
      <c r="K18" s="542"/>
      <c r="L18" s="542"/>
      <c r="M18" s="542"/>
    </row>
    <row r="19" spans="1:22" ht="16.5" hidden="1" customHeight="1">
      <c r="A19" s="978">
        <v>2018</v>
      </c>
      <c r="B19" s="545"/>
      <c r="C19" s="790"/>
      <c r="D19" s="790"/>
      <c r="E19" s="790"/>
      <c r="F19" s="790"/>
      <c r="G19" s="790"/>
      <c r="H19" s="790"/>
      <c r="I19" s="790"/>
      <c r="J19" s="790"/>
      <c r="K19" s="790"/>
      <c r="L19" s="790"/>
      <c r="M19" s="542"/>
      <c r="N19" s="1163"/>
      <c r="O19" s="948"/>
      <c r="P19" s="948"/>
      <c r="Q19" s="948"/>
      <c r="R19" s="948"/>
      <c r="S19" s="948"/>
      <c r="T19" s="948"/>
      <c r="U19" s="948"/>
      <c r="V19" s="948"/>
    </row>
    <row r="20" spans="1:22" ht="16.5" hidden="1" customHeight="1">
      <c r="A20" s="978">
        <v>2019</v>
      </c>
      <c r="B20" s="545"/>
      <c r="C20" s="790"/>
      <c r="D20" s="790"/>
      <c r="E20" s="790"/>
      <c r="F20" s="790"/>
      <c r="G20" s="790"/>
      <c r="H20" s="790"/>
      <c r="I20" s="790"/>
      <c r="J20" s="790"/>
      <c r="K20" s="790"/>
      <c r="L20" s="790"/>
      <c r="M20" s="542"/>
      <c r="N20" s="1163"/>
      <c r="O20" s="948"/>
      <c r="P20" s="948"/>
      <c r="Q20" s="948"/>
      <c r="R20" s="948"/>
      <c r="S20" s="948"/>
      <c r="T20" s="948"/>
      <c r="U20" s="948"/>
      <c r="V20" s="948"/>
    </row>
    <row r="21" spans="1:22" ht="16.5" hidden="1" customHeight="1">
      <c r="A21" s="978">
        <v>2020</v>
      </c>
      <c r="B21" s="545"/>
      <c r="C21" s="790"/>
      <c r="D21" s="790"/>
      <c r="E21" s="790"/>
      <c r="F21" s="790"/>
      <c r="G21" s="790"/>
      <c r="H21" s="790"/>
      <c r="I21" s="790"/>
      <c r="J21" s="790"/>
      <c r="K21" s="790"/>
      <c r="L21" s="790"/>
      <c r="M21" s="542"/>
      <c r="N21" s="1163"/>
      <c r="O21" s="948"/>
      <c r="P21" s="948"/>
      <c r="Q21" s="948"/>
      <c r="R21" s="948"/>
      <c r="S21" s="948"/>
      <c r="T21" s="948"/>
      <c r="U21" s="948"/>
      <c r="V21" s="948"/>
    </row>
    <row r="22" spans="1:22" ht="20.25" customHeight="1">
      <c r="A22" s="1164">
        <v>2021</v>
      </c>
      <c r="B22" s="848"/>
      <c r="C22" s="865">
        <v>31978</v>
      </c>
      <c r="D22" s="865">
        <v>11171</v>
      </c>
      <c r="E22" s="865">
        <v>6485</v>
      </c>
      <c r="F22" s="865">
        <v>3022</v>
      </c>
      <c r="G22" s="865">
        <v>105831</v>
      </c>
      <c r="H22" s="865">
        <v>27275</v>
      </c>
      <c r="I22" s="865">
        <v>3642</v>
      </c>
      <c r="J22" s="865">
        <v>6274</v>
      </c>
      <c r="K22" s="865">
        <v>0</v>
      </c>
      <c r="L22" s="865">
        <v>0</v>
      </c>
      <c r="M22" s="1165">
        <v>195678</v>
      </c>
      <c r="N22" s="1163"/>
      <c r="O22" s="948"/>
      <c r="P22" s="948"/>
      <c r="Q22" s="948"/>
      <c r="R22" s="948"/>
      <c r="S22" s="948"/>
      <c r="T22" s="948"/>
      <c r="U22" s="948"/>
      <c r="V22" s="948"/>
    </row>
    <row r="23" spans="1:22" s="948" customFormat="1" ht="21.2" hidden="1" customHeight="1">
      <c r="A23" s="978">
        <v>2020</v>
      </c>
      <c r="B23" s="979" t="s">
        <v>214</v>
      </c>
      <c r="C23" s="790"/>
      <c r="D23" s="790"/>
      <c r="E23" s="790"/>
      <c r="F23" s="790"/>
      <c r="G23" s="790"/>
      <c r="H23" s="790"/>
      <c r="I23" s="790"/>
      <c r="J23" s="790"/>
      <c r="K23" s="790"/>
      <c r="L23" s="790"/>
      <c r="M23" s="542"/>
      <c r="N23" s="1039">
        <v>-48878</v>
      </c>
      <c r="O23" s="948">
        <v>0</v>
      </c>
    </row>
    <row r="24" spans="1:22" s="948" customFormat="1" ht="17.25" hidden="1" customHeight="1">
      <c r="A24" s="978">
        <v>2021</v>
      </c>
      <c r="B24" s="979" t="s">
        <v>211</v>
      </c>
      <c r="C24" s="790"/>
      <c r="D24" s="790"/>
      <c r="E24" s="790"/>
      <c r="F24" s="790"/>
      <c r="G24" s="790"/>
      <c r="H24" s="790"/>
      <c r="I24" s="790"/>
      <c r="J24" s="790"/>
      <c r="K24" s="790"/>
      <c r="L24" s="790"/>
      <c r="M24" s="790"/>
      <c r="N24" s="1166">
        <v>-60365</v>
      </c>
      <c r="O24" s="949">
        <v>0</v>
      </c>
    </row>
    <row r="25" spans="1:22" ht="16.5" hidden="1" customHeight="1">
      <c r="A25" s="978"/>
      <c r="B25" s="545" t="s">
        <v>212</v>
      </c>
      <c r="C25" s="790"/>
      <c r="D25" s="790"/>
      <c r="E25" s="790"/>
      <c r="F25" s="790"/>
      <c r="G25" s="790"/>
      <c r="H25" s="790"/>
      <c r="I25" s="790"/>
      <c r="J25" s="790"/>
      <c r="K25" s="790"/>
      <c r="L25" s="790"/>
      <c r="M25" s="542"/>
      <c r="N25" s="1163">
        <v>-42274</v>
      </c>
      <c r="O25" s="948">
        <v>0</v>
      </c>
      <c r="P25" s="948"/>
      <c r="Q25" s="948"/>
      <c r="R25" s="948"/>
      <c r="S25" s="948"/>
      <c r="T25" s="948"/>
      <c r="U25" s="948"/>
      <c r="V25" s="948"/>
    </row>
    <row r="26" spans="1:22" ht="20.25" customHeight="1">
      <c r="A26" s="978">
        <v>2021</v>
      </c>
      <c r="B26" s="545" t="s">
        <v>213</v>
      </c>
      <c r="C26" s="790">
        <v>11936</v>
      </c>
      <c r="D26" s="790">
        <v>2017</v>
      </c>
      <c r="E26" s="790">
        <v>825</v>
      </c>
      <c r="F26" s="790">
        <v>554</v>
      </c>
      <c r="G26" s="790">
        <v>26917</v>
      </c>
      <c r="H26" s="790">
        <v>6284</v>
      </c>
      <c r="I26" s="790">
        <v>558</v>
      </c>
      <c r="J26" s="790">
        <v>798</v>
      </c>
      <c r="K26" s="790">
        <v>0</v>
      </c>
      <c r="L26" s="790">
        <v>0</v>
      </c>
      <c r="M26" s="542">
        <v>49889</v>
      </c>
      <c r="N26" s="1163">
        <v>0</v>
      </c>
      <c r="O26" s="948">
        <v>0</v>
      </c>
      <c r="P26" s="948"/>
      <c r="Q26" s="948"/>
      <c r="R26" s="948"/>
      <c r="S26" s="948"/>
      <c r="T26" s="948"/>
      <c r="U26" s="948"/>
      <c r="V26" s="948"/>
    </row>
    <row r="27" spans="1:22" ht="16.5" customHeight="1">
      <c r="A27" s="978"/>
      <c r="B27" s="545" t="s">
        <v>214</v>
      </c>
      <c r="C27" s="790">
        <v>8711</v>
      </c>
      <c r="D27" s="790">
        <v>1985</v>
      </c>
      <c r="E27" s="790">
        <v>681</v>
      </c>
      <c r="F27" s="790">
        <v>210</v>
      </c>
      <c r="G27" s="790">
        <v>27457</v>
      </c>
      <c r="H27" s="790">
        <v>3668</v>
      </c>
      <c r="I27" s="790">
        <v>438</v>
      </c>
      <c r="J27" s="790">
        <v>0</v>
      </c>
      <c r="K27" s="790">
        <v>0</v>
      </c>
      <c r="L27" s="790">
        <v>0</v>
      </c>
      <c r="M27" s="542">
        <v>43150</v>
      </c>
      <c r="N27" s="1163">
        <v>0</v>
      </c>
      <c r="O27" s="948">
        <v>0</v>
      </c>
      <c r="P27" s="948"/>
      <c r="Q27" s="948"/>
      <c r="R27" s="948"/>
      <c r="S27" s="948"/>
      <c r="T27" s="948"/>
      <c r="U27" s="948"/>
      <c r="V27" s="948"/>
    </row>
    <row r="28" spans="1:22" ht="21" customHeight="1">
      <c r="A28" s="978">
        <v>2022</v>
      </c>
      <c r="B28" s="545" t="s">
        <v>211</v>
      </c>
      <c r="C28" s="790">
        <v>24516</v>
      </c>
      <c r="D28" s="790">
        <v>1243</v>
      </c>
      <c r="E28" s="790">
        <v>454</v>
      </c>
      <c r="F28" s="790">
        <v>74</v>
      </c>
      <c r="G28" s="790">
        <v>22223</v>
      </c>
      <c r="H28" s="790">
        <v>4482</v>
      </c>
      <c r="I28" s="790">
        <v>460</v>
      </c>
      <c r="J28" s="790">
        <v>0</v>
      </c>
      <c r="K28" s="790">
        <v>0</v>
      </c>
      <c r="L28" s="790">
        <v>0</v>
      </c>
      <c r="M28" s="542">
        <v>53452</v>
      </c>
      <c r="N28" s="1163">
        <v>0</v>
      </c>
      <c r="O28" s="948">
        <v>0</v>
      </c>
      <c r="P28" s="948"/>
      <c r="Q28" s="948"/>
      <c r="R28" s="948"/>
      <c r="S28" s="948"/>
      <c r="T28" s="948"/>
      <c r="U28" s="948"/>
      <c r="V28" s="948"/>
    </row>
    <row r="29" spans="1:22" ht="16.5" customHeight="1">
      <c r="A29" s="978"/>
      <c r="B29" s="545" t="s">
        <v>212</v>
      </c>
      <c r="C29" s="790">
        <v>15902</v>
      </c>
      <c r="D29" s="790">
        <v>236</v>
      </c>
      <c r="E29" s="790">
        <v>601</v>
      </c>
      <c r="F29" s="790">
        <v>247</v>
      </c>
      <c r="G29" s="790">
        <v>28354</v>
      </c>
      <c r="H29" s="790">
        <v>3325</v>
      </c>
      <c r="I29" s="790">
        <v>537</v>
      </c>
      <c r="J29" s="790">
        <v>0</v>
      </c>
      <c r="K29" s="790">
        <v>0</v>
      </c>
      <c r="L29" s="790">
        <v>0</v>
      </c>
      <c r="M29" s="542">
        <v>49202</v>
      </c>
      <c r="N29" s="1163">
        <v>0</v>
      </c>
      <c r="O29" s="948">
        <v>0</v>
      </c>
      <c r="P29" s="948"/>
      <c r="Q29" s="948"/>
      <c r="R29" s="948"/>
      <c r="S29" s="948"/>
      <c r="T29" s="948"/>
      <c r="U29" s="948"/>
      <c r="V29" s="948"/>
    </row>
    <row r="30" spans="1:22" ht="16.5" customHeight="1">
      <c r="A30" s="1164"/>
      <c r="B30" s="848" t="s">
        <v>213</v>
      </c>
      <c r="C30" s="865">
        <v>14963</v>
      </c>
      <c r="D30" s="865">
        <v>524</v>
      </c>
      <c r="E30" s="865">
        <v>312</v>
      </c>
      <c r="F30" s="865">
        <v>125</v>
      </c>
      <c r="G30" s="865">
        <v>17531</v>
      </c>
      <c r="H30" s="865">
        <v>2708</v>
      </c>
      <c r="I30" s="865">
        <v>275</v>
      </c>
      <c r="J30" s="865">
        <v>0</v>
      </c>
      <c r="K30" s="865">
        <v>0</v>
      </c>
      <c r="L30" s="865">
        <v>0</v>
      </c>
      <c r="M30" s="1165">
        <v>36438</v>
      </c>
      <c r="N30" s="1163">
        <v>0</v>
      </c>
      <c r="O30" s="948">
        <v>0</v>
      </c>
      <c r="P30" s="948"/>
      <c r="Q30" s="948"/>
      <c r="R30" s="948"/>
      <c r="S30" s="948"/>
      <c r="T30" s="948"/>
      <c r="U30" s="948"/>
      <c r="V30" s="948"/>
    </row>
    <row r="31" spans="1:22" s="948" customFormat="1" ht="21.2" customHeight="1">
      <c r="A31" s="978">
        <v>2021</v>
      </c>
      <c r="B31" s="979" t="s">
        <v>390</v>
      </c>
      <c r="C31" s="790">
        <v>3490</v>
      </c>
      <c r="D31" s="790">
        <v>1026</v>
      </c>
      <c r="E31" s="790">
        <v>206</v>
      </c>
      <c r="F31" s="790">
        <v>30</v>
      </c>
      <c r="G31" s="790">
        <v>11042</v>
      </c>
      <c r="H31" s="790">
        <v>1478</v>
      </c>
      <c r="I31" s="790">
        <v>117</v>
      </c>
      <c r="J31" s="790">
        <v>0</v>
      </c>
      <c r="K31" s="790">
        <v>0</v>
      </c>
      <c r="L31" s="790">
        <v>0</v>
      </c>
      <c r="M31" s="542">
        <v>17389</v>
      </c>
      <c r="N31" s="1039">
        <v>0</v>
      </c>
      <c r="O31" s="948">
        <v>0</v>
      </c>
    </row>
    <row r="32" spans="1:22" s="948" customFormat="1" ht="16.5" customHeight="1">
      <c r="A32" s="978"/>
      <c r="B32" s="979" t="s">
        <v>391</v>
      </c>
      <c r="C32" s="790">
        <v>3384</v>
      </c>
      <c r="D32" s="790">
        <v>825</v>
      </c>
      <c r="E32" s="790">
        <v>422</v>
      </c>
      <c r="F32" s="790">
        <v>123</v>
      </c>
      <c r="G32" s="790">
        <v>10351</v>
      </c>
      <c r="H32" s="790">
        <v>1181</v>
      </c>
      <c r="I32" s="790">
        <v>161</v>
      </c>
      <c r="J32" s="790">
        <v>0</v>
      </c>
      <c r="K32" s="790">
        <v>0</v>
      </c>
      <c r="L32" s="790">
        <v>0</v>
      </c>
      <c r="M32" s="790">
        <v>16447</v>
      </c>
      <c r="N32" s="1039">
        <v>0</v>
      </c>
      <c r="O32" s="1039">
        <v>0</v>
      </c>
    </row>
    <row r="33" spans="1:15" s="948" customFormat="1" ht="16.5" customHeight="1">
      <c r="A33" s="978"/>
      <c r="B33" s="979" t="s">
        <v>392</v>
      </c>
      <c r="C33" s="790">
        <v>1837</v>
      </c>
      <c r="D33" s="790">
        <v>134</v>
      </c>
      <c r="E33" s="790">
        <v>53</v>
      </c>
      <c r="F33" s="790">
        <v>57</v>
      </c>
      <c r="G33" s="790">
        <v>6064</v>
      </c>
      <c r="H33" s="790">
        <v>1009</v>
      </c>
      <c r="I33" s="790">
        <v>160</v>
      </c>
      <c r="J33" s="790">
        <v>0</v>
      </c>
      <c r="K33" s="790">
        <v>0</v>
      </c>
      <c r="L33" s="790">
        <v>0</v>
      </c>
      <c r="M33" s="790">
        <v>9314</v>
      </c>
      <c r="N33" s="1039">
        <v>0</v>
      </c>
      <c r="O33" s="1039">
        <v>0</v>
      </c>
    </row>
    <row r="34" spans="1:15" s="948" customFormat="1" ht="21" customHeight="1">
      <c r="A34" s="978">
        <v>2022</v>
      </c>
      <c r="B34" s="979" t="s">
        <v>393</v>
      </c>
      <c r="C34" s="790">
        <v>4451</v>
      </c>
      <c r="D34" s="790">
        <v>535</v>
      </c>
      <c r="E34" s="790">
        <v>78</v>
      </c>
      <c r="F34" s="790">
        <v>28</v>
      </c>
      <c r="G34" s="790">
        <v>6213</v>
      </c>
      <c r="H34" s="790">
        <v>1038</v>
      </c>
      <c r="I34" s="790">
        <v>165</v>
      </c>
      <c r="J34" s="790">
        <v>0</v>
      </c>
      <c r="K34" s="790">
        <v>0</v>
      </c>
      <c r="L34" s="790">
        <v>0</v>
      </c>
      <c r="M34" s="790">
        <v>12508</v>
      </c>
      <c r="N34" s="1039">
        <v>0</v>
      </c>
      <c r="O34" s="1039">
        <v>0</v>
      </c>
    </row>
    <row r="35" spans="1:15" s="948" customFormat="1" ht="16.5" customHeight="1">
      <c r="A35" s="978"/>
      <c r="B35" s="979" t="s">
        <v>394</v>
      </c>
      <c r="C35" s="790">
        <v>7060</v>
      </c>
      <c r="D35" s="790">
        <v>372</v>
      </c>
      <c r="E35" s="790">
        <v>200</v>
      </c>
      <c r="F35" s="790">
        <v>34</v>
      </c>
      <c r="G35" s="790">
        <v>7153</v>
      </c>
      <c r="H35" s="790">
        <v>1987</v>
      </c>
      <c r="I35" s="790">
        <v>128</v>
      </c>
      <c r="J35" s="790">
        <v>0</v>
      </c>
      <c r="K35" s="790">
        <v>0</v>
      </c>
      <c r="L35" s="790">
        <v>0</v>
      </c>
      <c r="M35" s="790">
        <v>16934</v>
      </c>
      <c r="N35" s="1039">
        <v>0</v>
      </c>
      <c r="O35" s="1039">
        <v>0</v>
      </c>
    </row>
    <row r="36" spans="1:15" s="948" customFormat="1" ht="16.5" customHeight="1">
      <c r="A36" s="978"/>
      <c r="B36" s="979" t="s">
        <v>383</v>
      </c>
      <c r="C36" s="790">
        <v>13005</v>
      </c>
      <c r="D36" s="790">
        <v>336</v>
      </c>
      <c r="E36" s="790">
        <v>176</v>
      </c>
      <c r="F36" s="790">
        <v>12</v>
      </c>
      <c r="G36" s="790">
        <v>8857</v>
      </c>
      <c r="H36" s="790">
        <v>1457</v>
      </c>
      <c r="I36" s="790">
        <v>167</v>
      </c>
      <c r="J36" s="790">
        <v>0</v>
      </c>
      <c r="K36" s="790">
        <v>0</v>
      </c>
      <c r="L36" s="790">
        <v>0</v>
      </c>
      <c r="M36" s="790">
        <v>24010</v>
      </c>
      <c r="N36" s="1039">
        <v>0</v>
      </c>
      <c r="O36" s="1039">
        <v>0</v>
      </c>
    </row>
    <row r="37" spans="1:15" s="948" customFormat="1" ht="16.5" customHeight="1">
      <c r="A37" s="978"/>
      <c r="B37" s="979" t="s">
        <v>384</v>
      </c>
      <c r="C37" s="790">
        <v>7253</v>
      </c>
      <c r="D37" s="790">
        <v>21</v>
      </c>
      <c r="E37" s="790">
        <v>111</v>
      </c>
      <c r="F37" s="790">
        <v>16</v>
      </c>
      <c r="G37" s="790">
        <v>15394</v>
      </c>
      <c r="H37" s="790">
        <v>1378</v>
      </c>
      <c r="I37" s="790">
        <v>168</v>
      </c>
      <c r="J37" s="790">
        <v>0</v>
      </c>
      <c r="K37" s="790">
        <v>0</v>
      </c>
      <c r="L37" s="790">
        <v>0</v>
      </c>
      <c r="M37" s="790">
        <v>24341</v>
      </c>
      <c r="N37" s="1039">
        <v>0</v>
      </c>
      <c r="O37" s="1039">
        <v>0</v>
      </c>
    </row>
    <row r="38" spans="1:15" s="948" customFormat="1" ht="16.5" customHeight="1">
      <c r="A38" s="978"/>
      <c r="B38" s="979" t="s">
        <v>385</v>
      </c>
      <c r="C38" s="790">
        <v>3481</v>
      </c>
      <c r="D38" s="790">
        <v>32</v>
      </c>
      <c r="E38" s="790">
        <v>292</v>
      </c>
      <c r="F38" s="790">
        <v>184</v>
      </c>
      <c r="G38" s="790">
        <v>6328</v>
      </c>
      <c r="H38" s="790">
        <v>1115</v>
      </c>
      <c r="I38" s="790">
        <v>252</v>
      </c>
      <c r="J38" s="790">
        <v>0</v>
      </c>
      <c r="K38" s="790">
        <v>0</v>
      </c>
      <c r="L38" s="790">
        <v>0</v>
      </c>
      <c r="M38" s="790">
        <v>11684</v>
      </c>
      <c r="N38" s="1039">
        <v>0</v>
      </c>
      <c r="O38" s="1039">
        <v>0</v>
      </c>
    </row>
    <row r="39" spans="1:15" s="948" customFormat="1" ht="16.5" customHeight="1">
      <c r="A39" s="978"/>
      <c r="B39" s="979" t="s">
        <v>386</v>
      </c>
      <c r="C39" s="790">
        <v>5168</v>
      </c>
      <c r="D39" s="790">
        <v>183</v>
      </c>
      <c r="E39" s="790">
        <v>198</v>
      </c>
      <c r="F39" s="790">
        <v>47</v>
      </c>
      <c r="G39" s="790">
        <v>6632</v>
      </c>
      <c r="H39" s="790">
        <v>832</v>
      </c>
      <c r="I39" s="790">
        <v>117</v>
      </c>
      <c r="J39" s="790">
        <v>0</v>
      </c>
      <c r="K39" s="790">
        <v>0</v>
      </c>
      <c r="L39" s="790">
        <v>0</v>
      </c>
      <c r="M39" s="790">
        <v>13177</v>
      </c>
      <c r="N39" s="1039">
        <v>0</v>
      </c>
      <c r="O39" s="1039">
        <v>0</v>
      </c>
    </row>
    <row r="40" spans="1:15" s="948" customFormat="1" ht="16.5" customHeight="1">
      <c r="A40" s="978"/>
      <c r="B40" s="979" t="s">
        <v>387</v>
      </c>
      <c r="C40" s="790">
        <v>1746</v>
      </c>
      <c r="D40" s="790">
        <v>42</v>
      </c>
      <c r="E40" s="790">
        <v>43</v>
      </c>
      <c r="F40" s="790">
        <v>1</v>
      </c>
      <c r="G40" s="790">
        <v>6099</v>
      </c>
      <c r="H40" s="790">
        <v>960</v>
      </c>
      <c r="I40" s="790">
        <v>75</v>
      </c>
      <c r="J40" s="790">
        <v>0</v>
      </c>
      <c r="K40" s="790">
        <v>0</v>
      </c>
      <c r="L40" s="790">
        <v>0</v>
      </c>
      <c r="M40" s="790">
        <v>8966</v>
      </c>
      <c r="N40" s="1039">
        <v>0</v>
      </c>
      <c r="O40" s="1039">
        <v>0</v>
      </c>
    </row>
    <row r="41" spans="1:15" s="948" customFormat="1" ht="16.5" customHeight="1">
      <c r="A41" s="978"/>
      <c r="B41" s="979" t="s">
        <v>388</v>
      </c>
      <c r="C41" s="790">
        <v>9665</v>
      </c>
      <c r="D41" s="790">
        <v>266</v>
      </c>
      <c r="E41" s="790">
        <v>154</v>
      </c>
      <c r="F41" s="790">
        <v>15</v>
      </c>
      <c r="G41" s="790">
        <v>6437</v>
      </c>
      <c r="H41" s="790">
        <v>745</v>
      </c>
      <c r="I41" s="790">
        <v>93</v>
      </c>
      <c r="J41" s="790">
        <v>0</v>
      </c>
      <c r="K41" s="790">
        <v>0</v>
      </c>
      <c r="L41" s="790">
        <v>0</v>
      </c>
      <c r="M41" s="790">
        <v>17375</v>
      </c>
      <c r="N41" s="1039">
        <v>0</v>
      </c>
      <c r="O41" s="1039">
        <v>0</v>
      </c>
    </row>
    <row r="42" spans="1:15" s="948" customFormat="1" ht="16.5" customHeight="1">
      <c r="A42" s="978"/>
      <c r="B42" s="979" t="s">
        <v>389</v>
      </c>
      <c r="C42" s="790">
        <v>3552</v>
      </c>
      <c r="D42" s="790">
        <v>216</v>
      </c>
      <c r="E42" s="790">
        <v>115</v>
      </c>
      <c r="F42" s="790">
        <v>109</v>
      </c>
      <c r="G42" s="790">
        <v>4995</v>
      </c>
      <c r="H42" s="790">
        <v>1003</v>
      </c>
      <c r="I42" s="790">
        <v>107</v>
      </c>
      <c r="J42" s="790">
        <v>0</v>
      </c>
      <c r="K42" s="790">
        <v>0</v>
      </c>
      <c r="L42" s="790">
        <v>0</v>
      </c>
      <c r="M42" s="790">
        <v>10097</v>
      </c>
      <c r="N42" s="1039">
        <v>0</v>
      </c>
      <c r="O42" s="1039">
        <v>0</v>
      </c>
    </row>
    <row r="43" spans="1:15" s="948" customFormat="1" ht="16.5" customHeight="1">
      <c r="A43" s="978"/>
      <c r="B43" s="979" t="s">
        <v>390</v>
      </c>
      <c r="C43" s="790">
        <v>2265</v>
      </c>
      <c r="D43" s="790">
        <v>117</v>
      </c>
      <c r="E43" s="790">
        <v>174</v>
      </c>
      <c r="F43" s="790">
        <v>60</v>
      </c>
      <c r="G43" s="790">
        <v>3900</v>
      </c>
      <c r="H43" s="790">
        <v>828</v>
      </c>
      <c r="I43" s="790">
        <v>105</v>
      </c>
      <c r="J43" s="790">
        <v>1913</v>
      </c>
      <c r="K43" s="790">
        <v>3919</v>
      </c>
      <c r="L43" s="790">
        <v>0</v>
      </c>
      <c r="M43" s="790">
        <v>13281</v>
      </c>
      <c r="N43" s="1039">
        <v>0</v>
      </c>
      <c r="O43" s="1039">
        <v>0</v>
      </c>
    </row>
    <row r="44" spans="1:15" ht="20.25" customHeight="1">
      <c r="A44" s="546" t="s">
        <v>1362</v>
      </c>
      <c r="B44" s="462"/>
      <c r="C44" s="462"/>
      <c r="D44" s="462"/>
      <c r="E44" s="462"/>
      <c r="F44" s="462"/>
      <c r="G44" s="462"/>
      <c r="H44" s="462"/>
      <c r="I44" s="462"/>
      <c r="J44" s="462"/>
      <c r="K44" s="462"/>
      <c r="L44" s="462"/>
      <c r="M44" s="547" t="s">
        <v>1363</v>
      </c>
    </row>
    <row r="45" spans="1:15">
      <c r="A45" s="548" t="s">
        <v>1485</v>
      </c>
      <c r="M45" s="1050" t="s">
        <v>1486</v>
      </c>
    </row>
    <row r="46" spans="1:15">
      <c r="A46" s="548" t="s">
        <v>1513</v>
      </c>
      <c r="M46" s="549" t="s">
        <v>1518</v>
      </c>
    </row>
    <row r="47" spans="1:15">
      <c r="A47" s="548" t="s">
        <v>1364</v>
      </c>
      <c r="M47" s="549" t="s">
        <v>1365</v>
      </c>
    </row>
    <row r="48" spans="1:15">
      <c r="A48" s="443"/>
      <c r="B48" s="443"/>
      <c r="C48" s="443"/>
      <c r="D48" s="443"/>
      <c r="E48" s="443"/>
      <c r="F48" s="443"/>
      <c r="G48" s="443"/>
      <c r="H48" s="443"/>
      <c r="I48" s="443"/>
      <c r="J48" s="443"/>
      <c r="K48" s="443"/>
      <c r="L48" s="443"/>
      <c r="M48" s="443"/>
    </row>
    <row r="49" spans="1:13">
      <c r="A49" s="443" t="s">
        <v>1521</v>
      </c>
      <c r="B49" s="443"/>
      <c r="C49" s="443"/>
      <c r="D49" s="443"/>
      <c r="E49" s="443"/>
      <c r="F49" s="443"/>
      <c r="G49" s="443"/>
      <c r="H49" s="443"/>
      <c r="I49" s="443"/>
      <c r="J49" s="443"/>
      <c r="K49" s="443"/>
      <c r="L49" s="443"/>
      <c r="M49" s="443"/>
    </row>
    <row r="62" spans="1:13">
      <c r="A62" s="550"/>
      <c r="B62" s="550"/>
    </row>
    <row r="63" spans="1:13">
      <c r="A63" s="550"/>
      <c r="B63" s="550"/>
    </row>
    <row r="64" spans="1:13">
      <c r="A64" s="550"/>
      <c r="B64" s="550"/>
    </row>
    <row r="65" spans="1:2">
      <c r="A65" s="550"/>
      <c r="B65" s="550"/>
    </row>
    <row r="66" spans="1:2">
      <c r="A66" s="550"/>
      <c r="B66" s="550"/>
    </row>
    <row r="67" spans="1:2">
      <c r="A67" s="550"/>
      <c r="B67" s="550"/>
    </row>
  </sheetData>
  <printOptions horizontalCentered="1" verticalCentered="1"/>
  <pageMargins left="0" right="0" top="0" bottom="0" header="0.3" footer="0.3"/>
  <pageSetup paperSize="9" scale="78" orientation="landscape"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41">
    <pageSetUpPr fitToPage="1"/>
  </sheetPr>
  <dimension ref="A1:T48"/>
  <sheetViews>
    <sheetView zoomScale="80" zoomScaleNormal="80" workbookViewId="0">
      <pane ySplit="12" topLeftCell="A35" activePane="bottomLeft" state="frozen"/>
      <selection sqref="A1:XFD1048576"/>
      <selection pane="bottomLeft" sqref="A1:XFD1048576"/>
    </sheetView>
  </sheetViews>
  <sheetFormatPr defaultColWidth="9.140625" defaultRowHeight="12.75"/>
  <cols>
    <col min="1" max="2" width="10" style="444" customWidth="1"/>
    <col min="3" max="3" width="20.7109375" style="378" customWidth="1"/>
    <col min="4" max="9" width="20.7109375" style="444" customWidth="1"/>
    <col min="10" max="16384" width="9.140625" style="444"/>
  </cols>
  <sheetData>
    <row r="1" spans="1:9" ht="19.5" customHeight="1">
      <c r="A1" s="1161" t="s">
        <v>1702</v>
      </c>
      <c r="B1" s="903"/>
      <c r="C1" s="379"/>
      <c r="D1" s="443"/>
      <c r="E1" s="443"/>
      <c r="F1" s="443"/>
      <c r="G1" s="443"/>
      <c r="H1" s="443"/>
      <c r="I1" s="443"/>
    </row>
    <row r="2" spans="1:9" ht="18">
      <c r="A2" s="1161" t="s">
        <v>1390</v>
      </c>
      <c r="B2" s="903"/>
      <c r="C2" s="379"/>
      <c r="D2" s="443"/>
      <c r="E2" s="443"/>
      <c r="F2" s="443"/>
      <c r="G2" s="443"/>
      <c r="H2" s="443"/>
      <c r="I2" s="443"/>
    </row>
    <row r="3" spans="1:9" ht="16.5">
      <c r="A3" s="1162" t="s">
        <v>1391</v>
      </c>
      <c r="B3" s="485"/>
      <c r="C3" s="379"/>
      <c r="D3" s="443"/>
      <c r="E3" s="443"/>
      <c r="F3" s="443"/>
      <c r="G3" s="443"/>
      <c r="H3" s="443"/>
      <c r="I3" s="443"/>
    </row>
    <row r="4" spans="1:9" ht="16.5" hidden="1">
      <c r="A4" s="1162"/>
      <c r="B4" s="485"/>
      <c r="C4" s="379"/>
      <c r="D4" s="443"/>
      <c r="E4" s="443"/>
      <c r="F4" s="443"/>
      <c r="G4" s="443"/>
      <c r="H4" s="443"/>
      <c r="I4" s="443"/>
    </row>
    <row r="5" spans="1:9" ht="16.5" hidden="1">
      <c r="A5" s="1162"/>
      <c r="B5" s="485"/>
      <c r="C5" s="379"/>
      <c r="D5" s="443"/>
      <c r="E5" s="443"/>
      <c r="F5" s="443"/>
      <c r="G5" s="443"/>
      <c r="H5" s="443"/>
      <c r="I5" s="443"/>
    </row>
    <row r="6" spans="1:9" ht="16.5" hidden="1">
      <c r="A6" s="1162"/>
      <c r="B6" s="485"/>
      <c r="C6" s="379"/>
      <c r="D6" s="443"/>
      <c r="E6" s="443"/>
      <c r="F6" s="443"/>
      <c r="G6" s="443"/>
      <c r="H6" s="443"/>
      <c r="I6" s="443"/>
    </row>
    <row r="7" spans="1:9" ht="16.5">
      <c r="A7" s="1162" t="s">
        <v>1392</v>
      </c>
      <c r="B7" s="485"/>
      <c r="C7" s="379"/>
      <c r="D7" s="443"/>
      <c r="E7" s="443"/>
      <c r="F7" s="443"/>
      <c r="G7" s="443"/>
      <c r="H7" s="443"/>
      <c r="I7" s="443"/>
    </row>
    <row r="8" spans="1:9" s="447" customFormat="1" ht="14.85" customHeight="1">
      <c r="A8" s="523" t="s">
        <v>1393</v>
      </c>
      <c r="B8" s="445"/>
      <c r="I8" s="551" t="s">
        <v>1394</v>
      </c>
    </row>
    <row r="9" spans="1:9" ht="15">
      <c r="A9" s="525"/>
      <c r="B9" s="526"/>
      <c r="C9" s="488" t="s">
        <v>1395</v>
      </c>
      <c r="D9" s="690"/>
      <c r="E9" s="691"/>
      <c r="F9" s="691"/>
      <c r="G9" s="691"/>
      <c r="H9" s="691"/>
      <c r="I9" s="691"/>
    </row>
    <row r="10" spans="1:9" ht="15">
      <c r="A10" s="530" t="s">
        <v>349</v>
      </c>
      <c r="B10" s="531"/>
      <c r="C10" s="1105" t="s">
        <v>1396</v>
      </c>
      <c r="D10" s="532" t="s">
        <v>1372</v>
      </c>
      <c r="E10" s="532" t="s">
        <v>1373</v>
      </c>
      <c r="F10" s="532" t="s">
        <v>1171</v>
      </c>
      <c r="G10" s="532" t="s">
        <v>1374</v>
      </c>
      <c r="H10" s="533" t="s">
        <v>522</v>
      </c>
      <c r="I10" s="533" t="s">
        <v>1375</v>
      </c>
    </row>
    <row r="11" spans="1:9" ht="15">
      <c r="A11" s="492" t="s">
        <v>357</v>
      </c>
      <c r="B11" s="531"/>
      <c r="C11" s="495" t="s">
        <v>1397</v>
      </c>
      <c r="D11" s="692" t="s">
        <v>1379</v>
      </c>
      <c r="E11" s="494" t="s">
        <v>1380</v>
      </c>
      <c r="F11" s="494" t="s">
        <v>1381</v>
      </c>
      <c r="G11" s="494" t="s">
        <v>1382</v>
      </c>
      <c r="H11" s="495" t="s">
        <v>1383</v>
      </c>
      <c r="I11" s="495" t="s">
        <v>1384</v>
      </c>
    </row>
    <row r="12" spans="1:9" ht="15">
      <c r="A12" s="552"/>
      <c r="B12" s="553"/>
      <c r="C12" s="537" t="s">
        <v>1344</v>
      </c>
      <c r="D12" s="536" t="s">
        <v>376</v>
      </c>
      <c r="E12" s="536"/>
      <c r="F12" s="536"/>
      <c r="G12" s="536"/>
      <c r="H12" s="537"/>
      <c r="I12" s="537" t="s">
        <v>1388</v>
      </c>
    </row>
    <row r="13" spans="1:9" ht="21.2" customHeight="1">
      <c r="A13" s="402">
        <v>2011</v>
      </c>
      <c r="B13" s="688"/>
      <c r="C13" s="509">
        <v>1143.69</v>
      </c>
      <c r="D13" s="509">
        <v>1814.05</v>
      </c>
      <c r="E13" s="509">
        <v>697.3</v>
      </c>
      <c r="F13" s="509">
        <v>1852.03</v>
      </c>
      <c r="G13" s="509">
        <v>1148.99</v>
      </c>
      <c r="H13" s="509">
        <v>1055.17</v>
      </c>
      <c r="I13" s="509">
        <v>3573.71</v>
      </c>
    </row>
    <row r="14" spans="1:9" ht="16.5" customHeight="1">
      <c r="A14" s="402">
        <v>2012</v>
      </c>
      <c r="B14" s="688"/>
      <c r="C14" s="509">
        <v>1065.6099999999999</v>
      </c>
      <c r="D14" s="509">
        <v>1792.2</v>
      </c>
      <c r="E14" s="509">
        <v>646.20000000000005</v>
      </c>
      <c r="F14" s="509">
        <v>1718.03</v>
      </c>
      <c r="G14" s="509">
        <v>1242.75</v>
      </c>
      <c r="H14" s="509">
        <v>696.26</v>
      </c>
      <c r="I14" s="509">
        <v>3468.87</v>
      </c>
    </row>
    <row r="15" spans="1:9" ht="16.5" customHeight="1">
      <c r="A15" s="402">
        <v>2013</v>
      </c>
      <c r="B15" s="688"/>
      <c r="C15" s="509">
        <v>1248.8599999999999</v>
      </c>
      <c r="D15" s="509">
        <v>2456.44</v>
      </c>
      <c r="E15" s="509">
        <v>650.69000000000005</v>
      </c>
      <c r="F15" s="509">
        <v>1876.33</v>
      </c>
      <c r="G15" s="509">
        <v>1206.77</v>
      </c>
      <c r="H15" s="509">
        <v>824.47</v>
      </c>
      <c r="I15" s="509" t="s">
        <v>1398</v>
      </c>
    </row>
    <row r="16" spans="1:9" ht="16.5" customHeight="1">
      <c r="A16" s="402">
        <v>2014</v>
      </c>
      <c r="B16" s="688"/>
      <c r="C16" s="509">
        <v>1426.57</v>
      </c>
      <c r="D16" s="509">
        <v>2721.17</v>
      </c>
      <c r="E16" s="509">
        <v>842.14</v>
      </c>
      <c r="F16" s="509">
        <v>1844.71</v>
      </c>
      <c r="G16" s="509">
        <v>1385.97</v>
      </c>
      <c r="H16" s="509">
        <v>830.93</v>
      </c>
      <c r="I16" s="509">
        <v>3687.62</v>
      </c>
    </row>
    <row r="17" spans="1:20" ht="16.5" customHeight="1">
      <c r="A17" s="402">
        <v>2015</v>
      </c>
      <c r="B17" s="688"/>
      <c r="C17" s="509">
        <v>1215.8900000000001</v>
      </c>
      <c r="D17" s="509">
        <v>2461.8200000000002</v>
      </c>
      <c r="E17" s="509">
        <v>613.84</v>
      </c>
      <c r="F17" s="509">
        <v>1653.62</v>
      </c>
      <c r="G17" s="509">
        <v>1361.73</v>
      </c>
      <c r="H17" s="509">
        <v>606.13</v>
      </c>
      <c r="I17" s="509">
        <v>3779.18</v>
      </c>
    </row>
    <row r="18" spans="1:20" ht="16.5" customHeight="1">
      <c r="A18" s="402">
        <v>2016</v>
      </c>
      <c r="B18" s="688"/>
      <c r="C18" s="509">
        <v>1220.45</v>
      </c>
      <c r="D18" s="509">
        <v>2481.7800000000002</v>
      </c>
      <c r="E18" s="509">
        <v>686.24</v>
      </c>
      <c r="F18" s="509">
        <v>1585.63</v>
      </c>
      <c r="G18" s="509">
        <v>1248.8900000000001</v>
      </c>
      <c r="H18" s="509">
        <v>524.33000000000004</v>
      </c>
      <c r="I18" s="509">
        <v>3237.54</v>
      </c>
    </row>
    <row r="19" spans="1:20" ht="16.5" customHeight="1">
      <c r="A19" s="402">
        <v>2017</v>
      </c>
      <c r="B19" s="688"/>
      <c r="C19" s="509">
        <v>1331.71</v>
      </c>
      <c r="D19" s="509">
        <v>2772.59</v>
      </c>
      <c r="E19" s="509">
        <v>680.22</v>
      </c>
      <c r="F19" s="509">
        <v>1645.81</v>
      </c>
      <c r="G19" s="509">
        <v>1078.6300000000001</v>
      </c>
      <c r="H19" s="509">
        <v>986.54</v>
      </c>
      <c r="I19" s="509">
        <v>2940.32</v>
      </c>
      <c r="J19" s="812"/>
    </row>
    <row r="20" spans="1:20" ht="16.5" customHeight="1">
      <c r="A20" s="402">
        <v>2018</v>
      </c>
      <c r="B20" s="689"/>
      <c r="C20" s="509">
        <v>1337.26</v>
      </c>
      <c r="D20" s="509">
        <v>2769.81</v>
      </c>
      <c r="E20" s="509">
        <v>669.88</v>
      </c>
      <c r="F20" s="509">
        <v>1619.89</v>
      </c>
      <c r="G20" s="509">
        <v>1216.27</v>
      </c>
      <c r="H20" s="509">
        <v>960.84</v>
      </c>
      <c r="I20" s="509">
        <v>2677.69</v>
      </c>
      <c r="J20" s="1163"/>
      <c r="K20" s="948"/>
      <c r="L20" s="948"/>
      <c r="M20" s="948"/>
      <c r="N20" s="948"/>
    </row>
    <row r="21" spans="1:20" ht="16.5" customHeight="1">
      <c r="A21" s="402">
        <v>2019</v>
      </c>
      <c r="B21" s="689"/>
      <c r="C21" s="509">
        <v>1610.18</v>
      </c>
      <c r="D21" s="509">
        <v>3947.61</v>
      </c>
      <c r="E21" s="509">
        <v>703.64</v>
      </c>
      <c r="F21" s="509">
        <v>1458.28</v>
      </c>
      <c r="G21" s="509">
        <v>1439.63</v>
      </c>
      <c r="H21" s="509">
        <v>674.05</v>
      </c>
      <c r="I21" s="509">
        <v>2336.09</v>
      </c>
      <c r="J21" s="1163"/>
      <c r="K21" s="948"/>
      <c r="L21" s="948"/>
      <c r="M21" s="948"/>
      <c r="N21" s="948"/>
    </row>
    <row r="22" spans="1:20" ht="16.5" customHeight="1">
      <c r="A22" s="787">
        <v>2020</v>
      </c>
      <c r="B22" s="849"/>
      <c r="C22" s="846">
        <v>1489.78</v>
      </c>
      <c r="D22" s="846">
        <v>3363</v>
      </c>
      <c r="E22" s="846">
        <v>585.22</v>
      </c>
      <c r="F22" s="846">
        <v>1654.47</v>
      </c>
      <c r="G22" s="846">
        <v>1806.78</v>
      </c>
      <c r="H22" s="846">
        <v>823.13</v>
      </c>
      <c r="I22" s="846">
        <v>1958.1</v>
      </c>
      <c r="J22" s="1163"/>
      <c r="K22" s="948"/>
      <c r="L22" s="948"/>
      <c r="M22" s="948"/>
      <c r="N22" s="948"/>
    </row>
    <row r="23" spans="1:20" s="948" customFormat="1" ht="21.2" customHeight="1">
      <c r="A23" s="402">
        <v>2019</v>
      </c>
      <c r="B23" s="689" t="s">
        <v>213</v>
      </c>
      <c r="C23" s="509">
        <v>1516.53</v>
      </c>
      <c r="D23" s="509">
        <v>3537.67</v>
      </c>
      <c r="E23" s="509">
        <v>702.48</v>
      </c>
      <c r="F23" s="509">
        <v>1385.94</v>
      </c>
      <c r="G23" s="509">
        <v>1425.62</v>
      </c>
      <c r="H23" s="509">
        <v>706.87</v>
      </c>
      <c r="I23" s="509">
        <v>2378.12</v>
      </c>
      <c r="J23" s="1163"/>
      <c r="O23" s="444"/>
      <c r="P23" s="444"/>
      <c r="Q23" s="444"/>
      <c r="R23" s="444"/>
      <c r="S23" s="444"/>
      <c r="T23" s="444"/>
    </row>
    <row r="24" spans="1:20" s="948" customFormat="1" ht="17.25" customHeight="1">
      <c r="A24" s="402"/>
      <c r="B24" s="689" t="s">
        <v>214</v>
      </c>
      <c r="C24" s="509">
        <v>1610.18</v>
      </c>
      <c r="D24" s="509">
        <v>3947.61</v>
      </c>
      <c r="E24" s="509">
        <v>703.64</v>
      </c>
      <c r="F24" s="509">
        <v>1458.28</v>
      </c>
      <c r="G24" s="509">
        <v>1439.63</v>
      </c>
      <c r="H24" s="509">
        <v>674.05</v>
      </c>
      <c r="I24" s="509">
        <v>2336.09</v>
      </c>
      <c r="J24" s="1163"/>
      <c r="O24" s="444"/>
      <c r="P24" s="444"/>
      <c r="Q24" s="444"/>
      <c r="R24" s="444"/>
      <c r="S24" s="444"/>
      <c r="T24" s="444"/>
    </row>
    <row r="25" spans="1:20" s="948" customFormat="1" ht="21" customHeight="1">
      <c r="A25" s="402">
        <v>2020</v>
      </c>
      <c r="B25" s="689" t="s">
        <v>211</v>
      </c>
      <c r="C25" s="509">
        <v>1350.62</v>
      </c>
      <c r="D25" s="509">
        <v>3103.75</v>
      </c>
      <c r="E25" s="509">
        <v>626.26</v>
      </c>
      <c r="F25" s="509">
        <v>1545.39</v>
      </c>
      <c r="G25" s="509">
        <v>1340.85</v>
      </c>
      <c r="H25" s="509">
        <v>597.01</v>
      </c>
      <c r="I25" s="509">
        <v>2188.75</v>
      </c>
      <c r="J25" s="1163"/>
      <c r="O25" s="444"/>
      <c r="P25" s="444"/>
      <c r="Q25" s="444"/>
      <c r="R25" s="444"/>
      <c r="S25" s="444"/>
      <c r="T25" s="444"/>
    </row>
    <row r="26" spans="1:20" s="948" customFormat="1" ht="17.25" customHeight="1">
      <c r="A26" s="402"/>
      <c r="B26" s="689" t="s">
        <v>212</v>
      </c>
      <c r="C26" s="509">
        <v>1277.6099999999999</v>
      </c>
      <c r="D26" s="509">
        <v>2913.79</v>
      </c>
      <c r="E26" s="509">
        <v>584.33000000000004</v>
      </c>
      <c r="F26" s="509">
        <v>1445.49</v>
      </c>
      <c r="G26" s="509">
        <v>1358.68</v>
      </c>
      <c r="H26" s="509">
        <v>535.66</v>
      </c>
      <c r="I26" s="509">
        <v>2188.75</v>
      </c>
      <c r="J26" s="1163"/>
      <c r="O26" s="444"/>
      <c r="P26" s="444"/>
      <c r="Q26" s="444"/>
      <c r="R26" s="444"/>
      <c r="S26" s="444"/>
      <c r="T26" s="444"/>
    </row>
    <row r="27" spans="1:20" s="948" customFormat="1" ht="17.25" customHeight="1">
      <c r="A27" s="402"/>
      <c r="B27" s="689" t="s">
        <v>213</v>
      </c>
      <c r="C27" s="509">
        <v>1434.49</v>
      </c>
      <c r="D27" s="509">
        <v>3405.14</v>
      </c>
      <c r="E27" s="509">
        <v>585.99</v>
      </c>
      <c r="F27" s="509">
        <v>1454.6</v>
      </c>
      <c r="G27" s="509">
        <v>1546.76</v>
      </c>
      <c r="H27" s="509">
        <v>642.48</v>
      </c>
      <c r="I27" s="509">
        <v>1998.46</v>
      </c>
      <c r="J27" s="1163"/>
      <c r="O27" s="444"/>
      <c r="P27" s="444"/>
      <c r="Q27" s="444"/>
      <c r="R27" s="444"/>
      <c r="S27" s="444"/>
      <c r="T27" s="444"/>
    </row>
    <row r="28" spans="1:20" s="948" customFormat="1" ht="17.25" customHeight="1">
      <c r="A28" s="402"/>
      <c r="B28" s="689" t="s">
        <v>214</v>
      </c>
      <c r="C28" s="509">
        <v>1489.78</v>
      </c>
      <c r="D28" s="509">
        <v>3363</v>
      </c>
      <c r="E28" s="509">
        <v>585.22</v>
      </c>
      <c r="F28" s="509">
        <v>1654.47</v>
      </c>
      <c r="G28" s="509">
        <v>1806.78</v>
      </c>
      <c r="H28" s="509">
        <v>823.13</v>
      </c>
      <c r="I28" s="509">
        <v>1958.1</v>
      </c>
      <c r="J28" s="1163"/>
      <c r="O28" s="444"/>
      <c r="P28" s="444"/>
      <c r="Q28" s="444"/>
      <c r="R28" s="444"/>
      <c r="S28" s="444"/>
      <c r="T28" s="444"/>
    </row>
    <row r="29" spans="1:20" s="948" customFormat="1" ht="21" customHeight="1">
      <c r="A29" s="402">
        <v>2021</v>
      </c>
      <c r="B29" s="689" t="s">
        <v>211</v>
      </c>
      <c r="C29" s="509">
        <v>1458.03</v>
      </c>
      <c r="D29" s="509">
        <v>3300.99</v>
      </c>
      <c r="E29" s="509">
        <v>580</v>
      </c>
      <c r="F29" s="509">
        <v>1820.19</v>
      </c>
      <c r="G29" s="509">
        <v>1682.89</v>
      </c>
      <c r="H29" s="509">
        <v>828.02</v>
      </c>
      <c r="I29" s="509">
        <v>1889.71</v>
      </c>
      <c r="J29" s="1163"/>
      <c r="O29" s="444"/>
      <c r="P29" s="444"/>
      <c r="Q29" s="444"/>
      <c r="R29" s="444"/>
      <c r="S29" s="444"/>
      <c r="T29" s="444"/>
    </row>
    <row r="30" spans="1:20" ht="16.5" customHeight="1">
      <c r="A30" s="787"/>
      <c r="B30" s="849" t="s">
        <v>212</v>
      </c>
      <c r="C30" s="846">
        <v>1587.97</v>
      </c>
      <c r="D30" s="846">
        <v>3654.39</v>
      </c>
      <c r="E30" s="846">
        <v>600.46</v>
      </c>
      <c r="F30" s="846">
        <v>1857.69</v>
      </c>
      <c r="G30" s="846">
        <v>1748.89</v>
      </c>
      <c r="H30" s="846">
        <v>1026.8800000000001</v>
      </c>
      <c r="I30" s="846">
        <v>1708.08</v>
      </c>
      <c r="J30" s="1163"/>
      <c r="K30" s="948"/>
      <c r="L30" s="948"/>
      <c r="M30" s="948"/>
      <c r="N30" s="948"/>
    </row>
    <row r="31" spans="1:20" s="948" customFormat="1" ht="21.2" customHeight="1">
      <c r="A31" s="402">
        <v>2020</v>
      </c>
      <c r="B31" s="689" t="s">
        <v>386</v>
      </c>
      <c r="C31" s="509">
        <v>1277.6099999999999</v>
      </c>
      <c r="D31" s="509">
        <v>2913.79</v>
      </c>
      <c r="E31" s="509">
        <v>584.33000000000004</v>
      </c>
      <c r="F31" s="509">
        <v>1445.49</v>
      </c>
      <c r="G31" s="509">
        <v>1358.68</v>
      </c>
      <c r="H31" s="509">
        <v>535.66</v>
      </c>
      <c r="I31" s="509">
        <v>2188.75</v>
      </c>
      <c r="J31" s="733"/>
    </row>
    <row r="32" spans="1:20" s="948" customFormat="1" ht="16.5" customHeight="1">
      <c r="A32" s="1163"/>
      <c r="B32" s="689" t="s">
        <v>387</v>
      </c>
      <c r="C32" s="509">
        <v>1290.57</v>
      </c>
      <c r="D32" s="509">
        <v>2955.41</v>
      </c>
      <c r="E32" s="509">
        <v>584.92999999999995</v>
      </c>
      <c r="F32" s="509">
        <v>1471.21</v>
      </c>
      <c r="G32" s="509">
        <v>1394.17</v>
      </c>
      <c r="H32" s="509">
        <v>518.38</v>
      </c>
      <c r="I32" s="509">
        <v>2188.75</v>
      </c>
      <c r="J32" s="733"/>
    </row>
    <row r="33" spans="1:10" s="948" customFormat="1" ht="16.5" customHeight="1">
      <c r="A33" s="402"/>
      <c r="B33" s="689" t="s">
        <v>388</v>
      </c>
      <c r="C33" s="509">
        <v>1380.89</v>
      </c>
      <c r="D33" s="509">
        <v>3253.39</v>
      </c>
      <c r="E33" s="509">
        <v>585.88</v>
      </c>
      <c r="F33" s="509">
        <v>1454.6</v>
      </c>
      <c r="G33" s="509">
        <v>1432.64</v>
      </c>
      <c r="H33" s="509">
        <v>618.91999999999996</v>
      </c>
      <c r="I33" s="509">
        <v>2180.09</v>
      </c>
      <c r="J33" s="733"/>
    </row>
    <row r="34" spans="1:10" s="948" customFormat="1" ht="16.5" customHeight="1">
      <c r="A34" s="402"/>
      <c r="B34" s="689" t="s">
        <v>389</v>
      </c>
      <c r="C34" s="509">
        <v>1434.49</v>
      </c>
      <c r="D34" s="509">
        <v>3405.14</v>
      </c>
      <c r="E34" s="509">
        <v>585.99</v>
      </c>
      <c r="F34" s="509">
        <v>1454.6</v>
      </c>
      <c r="G34" s="509">
        <v>1546.76</v>
      </c>
      <c r="H34" s="509">
        <v>642.48</v>
      </c>
      <c r="I34" s="509">
        <v>1998.46</v>
      </c>
      <c r="J34" s="733"/>
    </row>
    <row r="35" spans="1:10" s="948" customFormat="1" ht="16.5" customHeight="1">
      <c r="A35" s="402"/>
      <c r="B35" s="689" t="s">
        <v>390</v>
      </c>
      <c r="C35" s="509">
        <v>1427.18</v>
      </c>
      <c r="D35" s="509">
        <v>3332.51</v>
      </c>
      <c r="E35" s="509">
        <v>578.09</v>
      </c>
      <c r="F35" s="509">
        <v>1550.19</v>
      </c>
      <c r="G35" s="509">
        <v>1645.97</v>
      </c>
      <c r="H35" s="509">
        <v>629.91</v>
      </c>
      <c r="I35" s="509">
        <v>1998.46</v>
      </c>
      <c r="J35" s="733"/>
    </row>
    <row r="36" spans="1:10" s="948" customFormat="1" ht="16.5" customHeight="1">
      <c r="A36" s="402"/>
      <c r="B36" s="689" t="s">
        <v>391</v>
      </c>
      <c r="C36" s="509">
        <v>1477.51</v>
      </c>
      <c r="D36" s="509">
        <v>3357.98</v>
      </c>
      <c r="E36" s="509">
        <v>580.28</v>
      </c>
      <c r="F36" s="509">
        <v>1598.65</v>
      </c>
      <c r="G36" s="509">
        <v>1799.95</v>
      </c>
      <c r="H36" s="509">
        <v>776</v>
      </c>
      <c r="I36" s="509">
        <v>1958.1</v>
      </c>
      <c r="J36" s="733"/>
    </row>
    <row r="37" spans="1:10" s="948" customFormat="1" ht="16.5" customHeight="1">
      <c r="A37" s="402"/>
      <c r="B37" s="689" t="s">
        <v>392</v>
      </c>
      <c r="C37" s="509">
        <v>1489.78</v>
      </c>
      <c r="D37" s="509">
        <v>3363</v>
      </c>
      <c r="E37" s="509">
        <v>585.22</v>
      </c>
      <c r="F37" s="509">
        <v>1654.47</v>
      </c>
      <c r="G37" s="509">
        <v>1806.78</v>
      </c>
      <c r="H37" s="509">
        <v>823.13</v>
      </c>
      <c r="I37" s="509">
        <v>1958.1</v>
      </c>
      <c r="J37" s="733"/>
    </row>
    <row r="38" spans="1:10" s="948" customFormat="1" ht="21.2" customHeight="1">
      <c r="A38" s="402">
        <v>2021</v>
      </c>
      <c r="B38" s="689" t="s">
        <v>393</v>
      </c>
      <c r="C38" s="509">
        <v>1462.61</v>
      </c>
      <c r="D38" s="509">
        <v>3278.09</v>
      </c>
      <c r="E38" s="509">
        <v>586.98</v>
      </c>
      <c r="F38" s="509">
        <v>1717.73</v>
      </c>
      <c r="G38" s="509">
        <v>1763.01</v>
      </c>
      <c r="H38" s="509">
        <v>802.71</v>
      </c>
      <c r="I38" s="509">
        <v>1958.1</v>
      </c>
      <c r="J38" s="733"/>
    </row>
    <row r="39" spans="1:10" s="948" customFormat="1" ht="16.5" customHeight="1">
      <c r="A39" s="402"/>
      <c r="B39" s="689" t="s">
        <v>394</v>
      </c>
      <c r="C39" s="509">
        <v>1466.43</v>
      </c>
      <c r="D39" s="509">
        <v>3317.45</v>
      </c>
      <c r="E39" s="509">
        <v>586.17999999999995</v>
      </c>
      <c r="F39" s="509">
        <v>1795.06</v>
      </c>
      <c r="G39" s="509">
        <v>1694.46</v>
      </c>
      <c r="H39" s="509">
        <v>829.59</v>
      </c>
      <c r="I39" s="509">
        <v>1897.56</v>
      </c>
      <c r="J39" s="733"/>
    </row>
    <row r="40" spans="1:10" s="948" customFormat="1" ht="16.5" customHeight="1">
      <c r="A40" s="402"/>
      <c r="B40" s="689" t="s">
        <v>383</v>
      </c>
      <c r="C40" s="509">
        <v>1458.03</v>
      </c>
      <c r="D40" s="509">
        <v>3300.99</v>
      </c>
      <c r="E40" s="509">
        <v>580</v>
      </c>
      <c r="F40" s="509">
        <v>1820.19</v>
      </c>
      <c r="G40" s="509">
        <v>1682.89</v>
      </c>
      <c r="H40" s="509">
        <v>828.02</v>
      </c>
      <c r="I40" s="509">
        <v>1889.71</v>
      </c>
      <c r="J40" s="733"/>
    </row>
    <row r="41" spans="1:10" s="948" customFormat="1" ht="16.5" customHeight="1">
      <c r="A41" s="402"/>
      <c r="B41" s="689" t="s">
        <v>384</v>
      </c>
      <c r="C41" s="509">
        <v>1484.85</v>
      </c>
      <c r="D41" s="509">
        <v>3327.67</v>
      </c>
      <c r="E41" s="509">
        <v>578.94000000000005</v>
      </c>
      <c r="F41" s="509">
        <v>1786.7</v>
      </c>
      <c r="G41" s="509">
        <v>1728.9</v>
      </c>
      <c r="H41" s="509">
        <v>936.23</v>
      </c>
      <c r="I41" s="509">
        <v>1829.17</v>
      </c>
      <c r="J41" s="733"/>
    </row>
    <row r="42" spans="1:10" s="948" customFormat="1" ht="16.5" customHeight="1">
      <c r="A42" s="402"/>
      <c r="B42" s="689" t="s">
        <v>385</v>
      </c>
      <c r="C42" s="509">
        <v>1527.62</v>
      </c>
      <c r="D42" s="509">
        <v>3421.12</v>
      </c>
      <c r="E42" s="509">
        <v>586.16999999999996</v>
      </c>
      <c r="F42" s="509">
        <v>1806.75</v>
      </c>
      <c r="G42" s="509">
        <v>1757.53</v>
      </c>
      <c r="H42" s="509">
        <v>1025.77</v>
      </c>
      <c r="I42" s="509">
        <v>1829.17</v>
      </c>
      <c r="J42" s="733"/>
    </row>
    <row r="43" spans="1:10" s="948" customFormat="1" ht="16.5" customHeight="1">
      <c r="A43" s="402"/>
      <c r="B43" s="689" t="s">
        <v>386</v>
      </c>
      <c r="C43" s="509">
        <v>1587.97</v>
      </c>
      <c r="D43" s="509">
        <v>3654.39</v>
      </c>
      <c r="E43" s="509">
        <v>600.46</v>
      </c>
      <c r="F43" s="509">
        <v>1857.69</v>
      </c>
      <c r="G43" s="509">
        <v>1748.89</v>
      </c>
      <c r="H43" s="509">
        <v>1026.8800000000001</v>
      </c>
      <c r="I43" s="509">
        <v>1708.08</v>
      </c>
      <c r="J43" s="733"/>
    </row>
    <row r="44" spans="1:10">
      <c r="A44" s="546" t="s">
        <v>1485</v>
      </c>
      <c r="B44" s="462"/>
      <c r="C44" s="462"/>
      <c r="D44" s="462"/>
      <c r="E44" s="462"/>
      <c r="F44" s="462"/>
      <c r="G44" s="462"/>
      <c r="H44" s="462"/>
      <c r="I44" s="1051" t="s">
        <v>1486</v>
      </c>
    </row>
    <row r="45" spans="1:10">
      <c r="A45" s="548" t="s">
        <v>1514</v>
      </c>
      <c r="C45" s="444"/>
      <c r="I45" s="549" t="s">
        <v>1517</v>
      </c>
    </row>
    <row r="46" spans="1:10">
      <c r="A46" s="548" t="s">
        <v>1364</v>
      </c>
      <c r="C46" s="444"/>
      <c r="I46" s="549" t="s">
        <v>1365</v>
      </c>
    </row>
    <row r="48" spans="1:10" ht="14.25">
      <c r="A48" s="522" t="s">
        <v>1522</v>
      </c>
      <c r="B48" s="443"/>
      <c r="C48" s="379"/>
      <c r="D48" s="443"/>
      <c r="E48" s="443"/>
      <c r="F48" s="443"/>
      <c r="G48" s="443"/>
      <c r="H48" s="443"/>
      <c r="I48" s="443"/>
    </row>
  </sheetData>
  <printOptions horizontalCentered="1" verticalCentered="1"/>
  <pageMargins left="0" right="0" top="0.39" bottom="0" header="0.3" footer="0.3"/>
  <pageSetup scale="77" fitToWidth="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48"/>
  <sheetViews>
    <sheetView zoomScale="80" zoomScaleNormal="80" workbookViewId="0">
      <pane ySplit="12" topLeftCell="A34" activePane="bottomLeft" state="frozen"/>
      <selection sqref="A1:XFD1048576"/>
      <selection pane="bottomLeft" activeCell="F49" sqref="F49"/>
    </sheetView>
  </sheetViews>
  <sheetFormatPr defaultColWidth="7.85546875" defaultRowHeight="15"/>
  <cols>
    <col min="1" max="2" width="9.28515625" style="8" customWidth="1"/>
    <col min="3" max="10" width="19.7109375" style="8" customWidth="1"/>
    <col min="11" max="11" width="17.5703125" style="8" customWidth="1"/>
    <col min="12" max="16384" width="7.85546875" style="8"/>
  </cols>
  <sheetData>
    <row r="1" spans="1:11" s="985" customFormat="1" ht="18">
      <c r="A1" s="16" t="s">
        <v>1439</v>
      </c>
      <c r="B1" s="984"/>
      <c r="C1" s="984"/>
      <c r="D1" s="984"/>
      <c r="E1" s="984"/>
      <c r="F1" s="984"/>
      <c r="G1" s="984"/>
      <c r="H1" s="984"/>
      <c r="I1" s="984"/>
      <c r="J1" s="984"/>
      <c r="K1" s="984"/>
    </row>
    <row r="2" spans="1:11" s="985" customFormat="1" ht="18">
      <c r="A2" s="986" t="s">
        <v>9</v>
      </c>
      <c r="B2" s="984"/>
      <c r="C2" s="984"/>
      <c r="D2" s="984"/>
      <c r="E2" s="984"/>
      <c r="F2" s="984"/>
      <c r="G2" s="984"/>
      <c r="H2" s="984"/>
      <c r="I2" s="984"/>
      <c r="J2" s="984"/>
      <c r="K2" s="984"/>
    </row>
    <row r="3" spans="1:11" s="985" customFormat="1" ht="14.25" customHeight="1">
      <c r="A3" s="16" t="s">
        <v>8</v>
      </c>
      <c r="B3" s="984"/>
      <c r="C3" s="984"/>
      <c r="D3" s="7"/>
      <c r="E3" s="7"/>
      <c r="F3" s="984"/>
      <c r="G3" s="984"/>
      <c r="H3" s="984"/>
      <c r="I3" s="984"/>
      <c r="J3" s="984"/>
      <c r="K3" s="984"/>
    </row>
    <row r="4" spans="1:11" s="985" customFormat="1" ht="0.6" customHeight="1">
      <c r="A4" s="987"/>
      <c r="D4" s="5"/>
      <c r="E4" s="5"/>
    </row>
    <row r="5" spans="1:11" s="26" customFormat="1" ht="16.5" customHeight="1">
      <c r="A5" s="18" t="s">
        <v>339</v>
      </c>
      <c r="C5" s="988"/>
      <c r="D5" s="989"/>
      <c r="E5" s="989"/>
      <c r="F5" s="33"/>
      <c r="G5" s="990"/>
      <c r="H5" s="990"/>
      <c r="I5" s="990"/>
      <c r="J5" s="21"/>
      <c r="K5" s="21" t="s">
        <v>340</v>
      </c>
    </row>
    <row r="6" spans="1:11" s="39" customFormat="1" ht="17.45" customHeight="1">
      <c r="A6" s="991"/>
      <c r="B6" s="992"/>
      <c r="C6" s="993"/>
      <c r="D6" s="994" t="s">
        <v>424</v>
      </c>
      <c r="E6" s="994"/>
      <c r="F6" s="995"/>
      <c r="G6" s="996" t="s">
        <v>425</v>
      </c>
      <c r="H6" s="91"/>
      <c r="I6" s="1097"/>
      <c r="J6" s="1097" t="s">
        <v>9</v>
      </c>
      <c r="K6" s="1097"/>
    </row>
    <row r="7" spans="1:11" s="39" customFormat="1" ht="17.45" customHeight="1">
      <c r="A7" s="24"/>
      <c r="B7" s="72"/>
      <c r="C7" s="77" t="s">
        <v>397</v>
      </c>
      <c r="D7" s="120" t="s">
        <v>426</v>
      </c>
      <c r="E7" s="120"/>
      <c r="F7" s="997" t="s">
        <v>427</v>
      </c>
      <c r="G7" s="998"/>
      <c r="H7" s="92" t="s">
        <v>9</v>
      </c>
      <c r="I7" s="77" t="s">
        <v>9</v>
      </c>
      <c r="J7" s="77" t="s">
        <v>432</v>
      </c>
      <c r="K7" s="77" t="s">
        <v>428</v>
      </c>
    </row>
    <row r="8" spans="1:11" s="39" customFormat="1" ht="17.45" customHeight="1">
      <c r="A8" s="24" t="s">
        <v>349</v>
      </c>
      <c r="B8" s="72"/>
      <c r="C8" s="77" t="s">
        <v>404</v>
      </c>
      <c r="D8" s="1980" t="s">
        <v>429</v>
      </c>
      <c r="E8" s="1981"/>
      <c r="F8" s="76" t="s">
        <v>430</v>
      </c>
      <c r="G8" s="999" t="s">
        <v>361</v>
      </c>
      <c r="H8" s="92" t="s">
        <v>431</v>
      </c>
      <c r="I8" s="92" t="s">
        <v>432</v>
      </c>
      <c r="J8" s="1031" t="s">
        <v>1448</v>
      </c>
      <c r="K8" s="92" t="s">
        <v>433</v>
      </c>
    </row>
    <row r="9" spans="1:11" s="39" customFormat="1" ht="17.45" customHeight="1">
      <c r="A9" s="94" t="s">
        <v>357</v>
      </c>
      <c r="B9" s="72"/>
      <c r="C9" s="64" t="s">
        <v>6</v>
      </c>
      <c r="D9" s="1982" t="s">
        <v>434</v>
      </c>
      <c r="E9" s="1983"/>
      <c r="F9" s="64" t="s">
        <v>435</v>
      </c>
      <c r="G9" s="93" t="s">
        <v>436</v>
      </c>
      <c r="H9" s="63" t="s">
        <v>1451</v>
      </c>
      <c r="I9" s="64" t="s">
        <v>1452</v>
      </c>
      <c r="J9" s="64" t="s">
        <v>1453</v>
      </c>
      <c r="K9" s="64" t="s">
        <v>1449</v>
      </c>
    </row>
    <row r="10" spans="1:11" s="34" customFormat="1" ht="17.45" customHeight="1">
      <c r="A10" s="62"/>
      <c r="B10" s="72"/>
      <c r="C10" s="63" t="s">
        <v>437</v>
      </c>
      <c r="D10" s="64" t="s">
        <v>761</v>
      </c>
      <c r="E10" s="64" t="s">
        <v>359</v>
      </c>
      <c r="F10" s="63" t="s">
        <v>438</v>
      </c>
      <c r="G10" s="64" t="s">
        <v>439</v>
      </c>
      <c r="H10" s="1000"/>
      <c r="I10" s="1000"/>
      <c r="J10" s="1032" t="s">
        <v>1454</v>
      </c>
      <c r="K10" s="1000"/>
    </row>
    <row r="11" spans="1:11" s="34" customFormat="1" ht="17.45" customHeight="1">
      <c r="A11" s="62"/>
      <c r="B11" s="72"/>
      <c r="C11" s="63"/>
      <c r="D11" s="64" t="s">
        <v>133</v>
      </c>
      <c r="E11" s="64" t="s">
        <v>762</v>
      </c>
      <c r="F11" s="63"/>
      <c r="G11" s="64"/>
      <c r="H11" s="1000" t="s">
        <v>221</v>
      </c>
      <c r="I11" s="1000" t="s">
        <v>224</v>
      </c>
      <c r="J11" s="1032" t="s">
        <v>228</v>
      </c>
      <c r="K11" s="1000" t="s">
        <v>1450</v>
      </c>
    </row>
    <row r="12" spans="1:11" s="34" customFormat="1" ht="17.45" customHeight="1">
      <c r="A12" s="65"/>
      <c r="B12" s="95"/>
      <c r="C12" s="1001">
        <v>1</v>
      </c>
      <c r="D12" s="1001">
        <v>2</v>
      </c>
      <c r="E12" s="1001">
        <v>3</v>
      </c>
      <c r="F12" s="1001">
        <v>4</v>
      </c>
      <c r="G12" s="1001">
        <v>5</v>
      </c>
      <c r="H12" s="1002" t="s">
        <v>1461</v>
      </c>
      <c r="I12" s="1002" t="s">
        <v>1459</v>
      </c>
      <c r="J12" s="1002" t="s">
        <v>1460</v>
      </c>
      <c r="K12" s="1002" t="s">
        <v>1455</v>
      </c>
    </row>
    <row r="13" spans="1:11" s="971" customFormat="1" ht="20.25" customHeight="1">
      <c r="A13" s="1003">
        <v>2012</v>
      </c>
      <c r="B13" s="1004"/>
      <c r="C13" s="748">
        <v>421.44686299169319</v>
      </c>
      <c r="D13" s="748">
        <v>1569.1258188786451</v>
      </c>
      <c r="E13" s="748">
        <v>620.59759568519462</v>
      </c>
      <c r="F13" s="747">
        <v>5853.7218711365658</v>
      </c>
      <c r="G13" s="722">
        <v>1970.3408787865569</v>
      </c>
      <c r="H13" s="722">
        <v>1990.5426818703384</v>
      </c>
      <c r="I13" s="723">
        <v>8464.8421486920979</v>
      </c>
      <c r="J13" s="740">
        <v>10435.133027478656</v>
      </c>
      <c r="K13" s="740">
        <v>1862</v>
      </c>
    </row>
    <row r="14" spans="1:11" s="1010" customFormat="1" ht="14.25" customHeight="1">
      <c r="A14" s="1005">
        <v>2013</v>
      </c>
      <c r="B14" s="1006"/>
      <c r="C14" s="1007">
        <v>461.12892584899998</v>
      </c>
      <c r="D14" s="1007">
        <v>1799.7892508809998</v>
      </c>
      <c r="E14" s="1007">
        <v>534.9333996546975</v>
      </c>
      <c r="F14" s="1008">
        <v>6363.2543823810001</v>
      </c>
      <c r="G14" s="1009">
        <v>2060.551183435</v>
      </c>
      <c r="H14" s="1009">
        <v>2260.9181767299997</v>
      </c>
      <c r="I14" s="900">
        <v>9159.1059587656964</v>
      </c>
      <c r="J14" s="900">
        <v>11219.657142200696</v>
      </c>
      <c r="K14" s="900">
        <v>1837.4</v>
      </c>
    </row>
    <row r="15" spans="1:11" s="1010" customFormat="1" ht="14.25" customHeight="1">
      <c r="A15" s="1005">
        <v>2014</v>
      </c>
      <c r="B15" s="1006"/>
      <c r="C15" s="1007">
        <v>493.242993098</v>
      </c>
      <c r="D15" s="1007">
        <v>1975.5588367181581</v>
      </c>
      <c r="E15" s="1007">
        <v>626.30340113396289</v>
      </c>
      <c r="F15" s="1008">
        <v>6660.391470425584</v>
      </c>
      <c r="G15" s="1009">
        <v>1879.7276842264198</v>
      </c>
      <c r="H15" s="1009">
        <v>2468.8018298161583</v>
      </c>
      <c r="I15" s="900">
        <v>9755.496701375705</v>
      </c>
      <c r="J15" s="900">
        <v>11635.224385602125</v>
      </c>
      <c r="K15" s="900">
        <v>2156.6999999999998</v>
      </c>
    </row>
    <row r="16" spans="1:11" s="1010" customFormat="1" ht="14.25" customHeight="1">
      <c r="A16" s="1005">
        <v>2015</v>
      </c>
      <c r="B16" s="1006"/>
      <c r="C16" s="1007">
        <v>525.16340813830004</v>
      </c>
      <c r="D16" s="1007">
        <v>2110.35265351</v>
      </c>
      <c r="E16" s="1007">
        <v>658.80836530932595</v>
      </c>
      <c r="F16" s="1008">
        <v>6748.5117831749758</v>
      </c>
      <c r="G16" s="1009">
        <v>1852.2954112319999</v>
      </c>
      <c r="H16" s="1009">
        <v>2635.5660616483001</v>
      </c>
      <c r="I16" s="900">
        <v>10042.886210132601</v>
      </c>
      <c r="J16" s="900">
        <v>11895.181621364602</v>
      </c>
      <c r="K16" s="900">
        <v>1917.6999999999998</v>
      </c>
    </row>
    <row r="17" spans="1:25" s="1010" customFormat="1" ht="14.25" customHeight="1">
      <c r="A17" s="1005">
        <v>2016</v>
      </c>
      <c r="B17" s="1006"/>
      <c r="C17" s="1007">
        <v>535.29926641691372</v>
      </c>
      <c r="D17" s="1007">
        <v>2138.2177681282806</v>
      </c>
      <c r="E17" s="1007">
        <v>642.39612286427302</v>
      </c>
      <c r="F17" s="1008">
        <v>6852.0000513171935</v>
      </c>
      <c r="G17" s="1009">
        <v>1853.9136968069997</v>
      </c>
      <c r="H17" s="1009">
        <v>2673.5170345451943</v>
      </c>
      <c r="I17" s="900">
        <v>10167.913208726661</v>
      </c>
      <c r="J17" s="900">
        <v>12021.82690553366</v>
      </c>
      <c r="K17" s="900">
        <v>1757.4</v>
      </c>
    </row>
    <row r="18" spans="1:25" s="1010" customFormat="1" ht="14.25" customHeight="1">
      <c r="A18" s="1005">
        <v>2017</v>
      </c>
      <c r="B18" s="1006"/>
      <c r="C18" s="1007">
        <v>526.82989131050897</v>
      </c>
      <c r="D18" s="1007">
        <v>2134.9269323283997</v>
      </c>
      <c r="E18" s="1007">
        <v>693.18820968432033</v>
      </c>
      <c r="F18" s="1008">
        <v>7239.5851099663323</v>
      </c>
      <c r="G18" s="1009">
        <v>1926.8382043640001</v>
      </c>
      <c r="H18" s="1009">
        <v>2661.7368236389088</v>
      </c>
      <c r="I18" s="900">
        <v>10594.510143289561</v>
      </c>
      <c r="J18" s="900">
        <v>12521.34834765356</v>
      </c>
      <c r="K18" s="900">
        <v>1881.5</v>
      </c>
    </row>
    <row r="19" spans="1:25" s="318" customFormat="1" ht="14.25" customHeight="1">
      <c r="A19" s="836">
        <v>2018</v>
      </c>
      <c r="B19" s="1011"/>
      <c r="C19" s="1012">
        <v>528.08598133328803</v>
      </c>
      <c r="D19" s="1012">
        <v>2134.0426124744909</v>
      </c>
      <c r="E19" s="1012">
        <v>759.88987518958083</v>
      </c>
      <c r="F19" s="1013">
        <v>7423.2561430199476</v>
      </c>
      <c r="G19" s="1014">
        <v>1776.8011451689999</v>
      </c>
      <c r="H19" s="1014">
        <v>2662.128593807779</v>
      </c>
      <c r="I19" s="1015">
        <v>10845.274612017307</v>
      </c>
      <c r="J19" s="1016">
        <v>12622.075757186307</v>
      </c>
      <c r="K19" s="740">
        <v>1710.4</v>
      </c>
      <c r="L19" s="1017"/>
    </row>
    <row r="20" spans="1:25" s="318" customFormat="1" ht="14.25" customHeight="1">
      <c r="A20" s="836">
        <v>2019</v>
      </c>
      <c r="B20" s="1011"/>
      <c r="C20" s="1012">
        <v>535.08184891560677</v>
      </c>
      <c r="D20" s="1012">
        <v>2091.7532694730303</v>
      </c>
      <c r="E20" s="1012">
        <v>886.74787459117942</v>
      </c>
      <c r="F20" s="1013">
        <v>8538.5591558794513</v>
      </c>
      <c r="G20" s="1014">
        <v>1619.7222359805014</v>
      </c>
      <c r="H20" s="1014">
        <v>2626.855118388637</v>
      </c>
      <c r="I20" s="1015">
        <v>12052.162148859268</v>
      </c>
      <c r="J20" s="1016">
        <v>13671.88438483977</v>
      </c>
      <c r="K20" s="740">
        <v>2290.1999999999998</v>
      </c>
      <c r="L20" s="1017"/>
    </row>
    <row r="21" spans="1:25" s="318" customFormat="1" ht="14.25" customHeight="1">
      <c r="A21" s="836">
        <v>2020</v>
      </c>
      <c r="B21" s="1011"/>
      <c r="C21" s="1012">
        <v>592.95959356039339</v>
      </c>
      <c r="D21" s="1012">
        <v>2328.1221359915426</v>
      </c>
      <c r="E21" s="1012">
        <v>959.86336410280069</v>
      </c>
      <c r="F21" s="1013">
        <v>8959.0425703719866</v>
      </c>
      <c r="G21" s="1014">
        <v>1311.2591442631301</v>
      </c>
      <c r="H21" s="1014">
        <v>2921.081729551936</v>
      </c>
      <c r="I21" s="1015">
        <v>12839.987664026723</v>
      </c>
      <c r="J21" s="1016">
        <v>14151.256808289852</v>
      </c>
      <c r="K21" s="740">
        <v>2153.6</v>
      </c>
      <c r="L21" s="1017"/>
    </row>
    <row r="22" spans="1:25" s="318" customFormat="1" ht="14.25" customHeight="1">
      <c r="A22" s="1018">
        <v>2021</v>
      </c>
      <c r="B22" s="1019"/>
      <c r="C22" s="1020">
        <v>558.04158298132779</v>
      </c>
      <c r="D22" s="1020">
        <v>2666.689602116322</v>
      </c>
      <c r="E22" s="1020">
        <v>1285.2737384625063</v>
      </c>
      <c r="F22" s="1021">
        <v>8955.4468983687038</v>
      </c>
      <c r="G22" s="1022">
        <v>1418.7805396367728</v>
      </c>
      <c r="H22" s="1022">
        <v>3224.7311850976498</v>
      </c>
      <c r="I22" s="1023">
        <v>13465.45182192886</v>
      </c>
      <c r="J22" s="1024">
        <v>14884.212361565633</v>
      </c>
      <c r="K22" s="901">
        <v>3039.1</v>
      </c>
      <c r="L22" s="1017"/>
    </row>
    <row r="23" spans="1:25" s="971" customFormat="1" ht="20.25" customHeight="1">
      <c r="A23" s="1003">
        <v>2020</v>
      </c>
      <c r="B23" s="403" t="s">
        <v>214</v>
      </c>
      <c r="C23" s="748">
        <v>592.95959356039339</v>
      </c>
      <c r="D23" s="748">
        <v>2328.1221359915426</v>
      </c>
      <c r="E23" s="748">
        <v>959.86336410280069</v>
      </c>
      <c r="F23" s="747">
        <v>8959.0425703719866</v>
      </c>
      <c r="G23" s="722">
        <v>1311.2591442631301</v>
      </c>
      <c r="H23" s="722">
        <v>2921.081729551936</v>
      </c>
      <c r="I23" s="723">
        <v>12839.987664026723</v>
      </c>
      <c r="J23" s="740">
        <v>14151.256808289852</v>
      </c>
      <c r="K23" s="740">
        <v>2153.6</v>
      </c>
      <c r="L23" s="303"/>
      <c r="M23" s="303"/>
      <c r="N23" s="303"/>
      <c r="O23" s="303"/>
      <c r="P23" s="303"/>
      <c r="Q23" s="303"/>
      <c r="R23" s="303"/>
      <c r="S23" s="303"/>
      <c r="T23" s="303"/>
      <c r="U23" s="303"/>
      <c r="V23" s="303"/>
      <c r="W23" s="303"/>
      <c r="X23" s="303"/>
      <c r="Y23" s="303"/>
    </row>
    <row r="24" spans="1:25" s="318" customFormat="1" ht="21" customHeight="1">
      <c r="A24" s="836">
        <v>2021</v>
      </c>
      <c r="B24" s="1011" t="s">
        <v>211</v>
      </c>
      <c r="C24" s="1012">
        <v>587.8252615997726</v>
      </c>
      <c r="D24" s="1012">
        <v>2399.0047915365767</v>
      </c>
      <c r="E24" s="1012">
        <v>912.30587540574959</v>
      </c>
      <c r="F24" s="1013">
        <v>9047.5267985820974</v>
      </c>
      <c r="G24" s="1014">
        <v>1239.1988126217202</v>
      </c>
      <c r="H24" s="1014">
        <v>2986.8300531363493</v>
      </c>
      <c r="I24" s="1015">
        <v>12946.662727124196</v>
      </c>
      <c r="J24" s="1016">
        <v>14185.841539745916</v>
      </c>
      <c r="K24" s="740">
        <v>2923.9</v>
      </c>
      <c r="L24" s="1017"/>
    </row>
    <row r="25" spans="1:25" s="318" customFormat="1" ht="14.25" customHeight="1">
      <c r="A25" s="836"/>
      <c r="B25" s="1011" t="s">
        <v>212</v>
      </c>
      <c r="C25" s="1012">
        <v>600.12001667311017</v>
      </c>
      <c r="D25" s="1012">
        <v>2472.2408888368636</v>
      </c>
      <c r="E25" s="1012">
        <v>1453.1591651651775</v>
      </c>
      <c r="F25" s="1013">
        <v>8950.3538225713364</v>
      </c>
      <c r="G25" s="1014">
        <v>1280.3443067776298</v>
      </c>
      <c r="H25" s="1014">
        <v>3072.3309055099735</v>
      </c>
      <c r="I25" s="1015">
        <v>13475.843893246489</v>
      </c>
      <c r="J25" s="1016">
        <v>14756.208200024119</v>
      </c>
      <c r="K25" s="740">
        <v>3036.6</v>
      </c>
      <c r="L25" s="1017"/>
    </row>
    <row r="26" spans="1:25" s="318" customFormat="1" ht="14.25" customHeight="1">
      <c r="A26" s="836"/>
      <c r="B26" s="1011" t="s">
        <v>213</v>
      </c>
      <c r="C26" s="1012">
        <v>578.03961568838417</v>
      </c>
      <c r="D26" s="1012">
        <v>2561.7582533992791</v>
      </c>
      <c r="E26" s="1012">
        <v>1268.0412810081352</v>
      </c>
      <c r="F26" s="1013">
        <v>9025.1996585171019</v>
      </c>
      <c r="G26" s="1014">
        <v>1314.475651721903</v>
      </c>
      <c r="H26" s="1014">
        <v>3139.7978690876635</v>
      </c>
      <c r="I26" s="1015">
        <v>13433.038808612899</v>
      </c>
      <c r="J26" s="1016">
        <v>14747.514460334802</v>
      </c>
      <c r="K26" s="740">
        <v>3489.7000000000003</v>
      </c>
      <c r="L26" s="1017"/>
    </row>
    <row r="27" spans="1:25" s="318" customFormat="1" ht="14.25" customHeight="1">
      <c r="A27" s="836"/>
      <c r="B27" s="1011" t="s">
        <v>214</v>
      </c>
      <c r="C27" s="1012">
        <v>558.04158298132779</v>
      </c>
      <c r="D27" s="1012">
        <v>2666.689602116322</v>
      </c>
      <c r="E27" s="1012">
        <v>1285.2737384625063</v>
      </c>
      <c r="F27" s="1013">
        <v>8955.4468983687038</v>
      </c>
      <c r="G27" s="1014">
        <v>1418.7805396367728</v>
      </c>
      <c r="H27" s="1014">
        <v>3224.7311850976498</v>
      </c>
      <c r="I27" s="1015">
        <v>13465.45182192886</v>
      </c>
      <c r="J27" s="1016">
        <v>14884.212361565633</v>
      </c>
      <c r="K27" s="740">
        <v>3039.1</v>
      </c>
      <c r="L27" s="1017"/>
    </row>
    <row r="28" spans="1:25" s="318" customFormat="1" ht="21" customHeight="1">
      <c r="A28" s="836">
        <v>2022</v>
      </c>
      <c r="B28" s="1011" t="s">
        <v>211</v>
      </c>
      <c r="C28" s="1012">
        <v>574.89303843904554</v>
      </c>
      <c r="D28" s="1012">
        <v>2724.5371806655462</v>
      </c>
      <c r="E28" s="1012">
        <v>1234.3695287589439</v>
      </c>
      <c r="F28" s="1013">
        <v>8959.3397413133134</v>
      </c>
      <c r="G28" s="1014">
        <v>1529.4788688152253</v>
      </c>
      <c r="H28" s="1014">
        <v>3299.4302191045917</v>
      </c>
      <c r="I28" s="1015">
        <v>13493.139489176849</v>
      </c>
      <c r="J28" s="1016">
        <v>15022.618357992074</v>
      </c>
      <c r="K28" s="740">
        <v>3064.5</v>
      </c>
      <c r="L28" s="1017"/>
    </row>
    <row r="29" spans="1:25" s="318" customFormat="1">
      <c r="A29" s="836"/>
      <c r="B29" s="1011" t="s">
        <v>212</v>
      </c>
      <c r="C29" s="1012">
        <v>562.79526227845918</v>
      </c>
      <c r="D29" s="1012">
        <v>2795.1428317664377</v>
      </c>
      <c r="E29" s="1012">
        <v>1505.4868924484617</v>
      </c>
      <c r="F29" s="1013">
        <v>8938.9564494064671</v>
      </c>
      <c r="G29" s="1014">
        <v>1462.7197180625958</v>
      </c>
      <c r="H29" s="1014">
        <v>3357.9380940448968</v>
      </c>
      <c r="I29" s="1015">
        <v>13802.381435899826</v>
      </c>
      <c r="J29" s="1016">
        <v>15265.101153962421</v>
      </c>
      <c r="K29" s="740">
        <v>3166.5</v>
      </c>
      <c r="L29" s="1017"/>
    </row>
    <row r="30" spans="1:25" s="318" customFormat="1">
      <c r="A30" s="1018"/>
      <c r="B30" s="1019" t="s">
        <v>213</v>
      </c>
      <c r="C30" s="1020">
        <v>548.47154746583806</v>
      </c>
      <c r="D30" s="1020">
        <v>2605.0919085406467</v>
      </c>
      <c r="E30" s="1020">
        <v>1254.3312383901255</v>
      </c>
      <c r="F30" s="1021">
        <v>9642.1141748858117</v>
      </c>
      <c r="G30" s="1022">
        <v>1238.1880393339939</v>
      </c>
      <c r="H30" s="1022">
        <v>3153.5634560064846</v>
      </c>
      <c r="I30" s="1023">
        <v>14050.008869282421</v>
      </c>
      <c r="J30" s="1024">
        <v>15288.196908616415</v>
      </c>
      <c r="K30" s="901">
        <v>4049</v>
      </c>
      <c r="L30" s="1017"/>
    </row>
    <row r="31" spans="1:25" s="971" customFormat="1" ht="20.25" customHeight="1">
      <c r="A31" s="1003">
        <v>2021</v>
      </c>
      <c r="B31" s="403" t="s">
        <v>390</v>
      </c>
      <c r="C31" s="748">
        <v>569.6869731790199</v>
      </c>
      <c r="D31" s="748">
        <v>2599.2820815526652</v>
      </c>
      <c r="E31" s="748">
        <v>1222.9629768548543</v>
      </c>
      <c r="F31" s="747">
        <v>9009.8473878624882</v>
      </c>
      <c r="G31" s="722">
        <v>1545.2747429356652</v>
      </c>
      <c r="H31" s="722">
        <v>3168.969054731685</v>
      </c>
      <c r="I31" s="723">
        <v>13401.779419449027</v>
      </c>
      <c r="J31" s="740">
        <v>14947.054162384693</v>
      </c>
      <c r="K31" s="740">
        <v>3554.8</v>
      </c>
      <c r="L31" s="303"/>
      <c r="M31" s="303"/>
      <c r="N31" s="303"/>
      <c r="O31" s="303"/>
      <c r="P31" s="303"/>
      <c r="Q31" s="303"/>
      <c r="R31" s="303"/>
      <c r="S31" s="303"/>
      <c r="T31" s="303"/>
      <c r="U31" s="303"/>
      <c r="V31" s="303"/>
      <c r="W31" s="303"/>
      <c r="X31" s="303"/>
      <c r="Y31" s="303"/>
    </row>
    <row r="32" spans="1:25" s="971" customFormat="1" ht="14.25" customHeight="1">
      <c r="A32" s="1003"/>
      <c r="B32" s="403" t="s">
        <v>391</v>
      </c>
      <c r="C32" s="748">
        <v>564.7684335058517</v>
      </c>
      <c r="D32" s="748">
        <v>2606.122514254379</v>
      </c>
      <c r="E32" s="748">
        <v>1144.2117387645258</v>
      </c>
      <c r="F32" s="747">
        <v>9046.4554103825722</v>
      </c>
      <c r="G32" s="722">
        <v>1485.4487645736619</v>
      </c>
      <c r="H32" s="722">
        <v>3170.8909477602306</v>
      </c>
      <c r="I32" s="723">
        <v>13361.558096907329</v>
      </c>
      <c r="J32" s="740">
        <v>14847.006861480992</v>
      </c>
      <c r="K32" s="740">
        <v>3366.4</v>
      </c>
      <c r="L32" s="303"/>
      <c r="M32" s="303"/>
      <c r="N32" s="303"/>
      <c r="O32" s="303"/>
      <c r="P32" s="303"/>
      <c r="Q32" s="303"/>
      <c r="R32" s="303"/>
      <c r="S32" s="303"/>
      <c r="T32" s="303"/>
      <c r="U32" s="303"/>
      <c r="V32" s="303"/>
      <c r="W32" s="303"/>
      <c r="X32" s="303"/>
      <c r="Y32" s="303"/>
    </row>
    <row r="33" spans="1:25" s="971" customFormat="1" ht="14.25" customHeight="1">
      <c r="A33" s="1003"/>
      <c r="B33" s="403" t="s">
        <v>392</v>
      </c>
      <c r="C33" s="748">
        <v>558.04158298132779</v>
      </c>
      <c r="D33" s="748">
        <v>2666.689602116322</v>
      </c>
      <c r="E33" s="748">
        <v>1285.2737384625063</v>
      </c>
      <c r="F33" s="747">
        <v>8955.4468983687038</v>
      </c>
      <c r="G33" s="722">
        <v>1418.7805396367728</v>
      </c>
      <c r="H33" s="722">
        <v>3224.7311850976498</v>
      </c>
      <c r="I33" s="723">
        <v>13465.43182192886</v>
      </c>
      <c r="J33" s="740">
        <v>14884.212361565633</v>
      </c>
      <c r="K33" s="740">
        <v>3039.1</v>
      </c>
      <c r="L33" s="303"/>
      <c r="M33" s="303"/>
      <c r="N33" s="303"/>
      <c r="O33" s="303"/>
      <c r="P33" s="303"/>
      <c r="Q33" s="303"/>
      <c r="R33" s="303"/>
      <c r="S33" s="303"/>
      <c r="T33" s="303"/>
      <c r="U33" s="303"/>
      <c r="V33" s="303"/>
      <c r="W33" s="303"/>
      <c r="X33" s="303"/>
      <c r="Y33" s="303"/>
    </row>
    <row r="34" spans="1:25" s="971" customFormat="1" ht="21" customHeight="1">
      <c r="A34" s="1003">
        <v>2022</v>
      </c>
      <c r="B34" s="403" t="s">
        <v>393</v>
      </c>
      <c r="C34" s="748">
        <v>554.91242195506311</v>
      </c>
      <c r="D34" s="748">
        <v>2677.1568625822056</v>
      </c>
      <c r="E34" s="748">
        <v>1201.0664165229168</v>
      </c>
      <c r="F34" s="747">
        <v>9021.0419613792255</v>
      </c>
      <c r="G34" s="722">
        <v>1419.9218941519821</v>
      </c>
      <c r="H34" s="722">
        <v>3232.0692845372687</v>
      </c>
      <c r="I34" s="723">
        <v>13454.177662439412</v>
      </c>
      <c r="J34" s="740">
        <v>14874.099556591395</v>
      </c>
      <c r="K34" s="740">
        <v>3264.2999999999997</v>
      </c>
      <c r="L34" s="303"/>
      <c r="M34" s="303"/>
      <c r="N34" s="303"/>
      <c r="O34" s="303"/>
      <c r="P34" s="303"/>
      <c r="Q34" s="303"/>
      <c r="R34" s="303"/>
      <c r="S34" s="303"/>
      <c r="T34" s="303"/>
      <c r="U34" s="303"/>
      <c r="V34" s="303"/>
      <c r="W34" s="303"/>
      <c r="X34" s="303"/>
      <c r="Y34" s="303"/>
    </row>
    <row r="35" spans="1:25" s="971" customFormat="1" ht="14.25" customHeight="1">
      <c r="A35" s="1003"/>
      <c r="B35" s="403" t="s">
        <v>394</v>
      </c>
      <c r="C35" s="748">
        <v>560.31889667208839</v>
      </c>
      <c r="D35" s="748">
        <v>2745.8972110339137</v>
      </c>
      <c r="E35" s="748">
        <v>1306.4655584367379</v>
      </c>
      <c r="F35" s="747">
        <v>8910.5238248276382</v>
      </c>
      <c r="G35" s="722">
        <v>1399.3234305141402</v>
      </c>
      <c r="H35" s="722">
        <v>3306.2161077060018</v>
      </c>
      <c r="I35" s="723">
        <v>13523.205490970377</v>
      </c>
      <c r="J35" s="740">
        <v>14922.528921484516</v>
      </c>
      <c r="K35" s="740">
        <v>3475.2999999999997</v>
      </c>
      <c r="L35" s="303"/>
      <c r="M35" s="303"/>
      <c r="N35" s="303"/>
      <c r="O35" s="303"/>
      <c r="P35" s="303"/>
      <c r="Q35" s="303"/>
      <c r="R35" s="303"/>
      <c r="S35" s="303"/>
      <c r="T35" s="303"/>
      <c r="U35" s="303"/>
      <c r="V35" s="303"/>
      <c r="W35" s="303"/>
      <c r="X35" s="303"/>
      <c r="Y35" s="303"/>
    </row>
    <row r="36" spans="1:25" s="971" customFormat="1" ht="14.25" customHeight="1">
      <c r="A36" s="1003"/>
      <c r="B36" s="403" t="s">
        <v>383</v>
      </c>
      <c r="C36" s="748">
        <v>574.89303843904554</v>
      </c>
      <c r="D36" s="748">
        <v>2724.5371806655462</v>
      </c>
      <c r="E36" s="748">
        <v>1234.3695287589439</v>
      </c>
      <c r="F36" s="747">
        <v>8959.3397413133134</v>
      </c>
      <c r="G36" s="722">
        <v>1529.4788688152253</v>
      </c>
      <c r="H36" s="722">
        <v>3299.4302191045917</v>
      </c>
      <c r="I36" s="723">
        <v>13493.139489176849</v>
      </c>
      <c r="J36" s="740">
        <v>15022.618357992074</v>
      </c>
      <c r="K36" s="740">
        <v>3064.5</v>
      </c>
      <c r="L36" s="303"/>
      <c r="M36" s="303"/>
      <c r="N36" s="303"/>
      <c r="O36" s="303"/>
      <c r="P36" s="303"/>
      <c r="Q36" s="303"/>
      <c r="R36" s="303"/>
      <c r="S36" s="303"/>
      <c r="T36" s="303"/>
      <c r="U36" s="303"/>
      <c r="V36" s="303"/>
      <c r="W36" s="303"/>
      <c r="X36" s="303"/>
      <c r="Y36" s="303"/>
    </row>
    <row r="37" spans="1:25" s="971" customFormat="1" ht="14.25" customHeight="1">
      <c r="A37" s="1003"/>
      <c r="B37" s="403" t="s">
        <v>384</v>
      </c>
      <c r="C37" s="748">
        <v>609.00738666208269</v>
      </c>
      <c r="D37" s="748">
        <v>2699.5625957243001</v>
      </c>
      <c r="E37" s="748">
        <v>1185.8349147669214</v>
      </c>
      <c r="F37" s="747">
        <v>8926.5816066089192</v>
      </c>
      <c r="G37" s="722">
        <v>1497.8294024551549</v>
      </c>
      <c r="H37" s="722">
        <v>3308.5699823863829</v>
      </c>
      <c r="I37" s="723">
        <v>13420.986503762224</v>
      </c>
      <c r="J37" s="740">
        <v>14918.815906217378</v>
      </c>
      <c r="K37" s="740">
        <v>3277.3</v>
      </c>
      <c r="L37" s="303"/>
      <c r="M37" s="303"/>
      <c r="N37" s="303"/>
      <c r="O37" s="303"/>
      <c r="P37" s="303"/>
      <c r="Q37" s="303"/>
      <c r="R37" s="303"/>
      <c r="S37" s="303"/>
      <c r="T37" s="303"/>
      <c r="U37" s="303"/>
      <c r="V37" s="303"/>
      <c r="W37" s="303"/>
      <c r="X37" s="303"/>
      <c r="Y37" s="303"/>
    </row>
    <row r="38" spans="1:25" s="971" customFormat="1" ht="14.25" customHeight="1">
      <c r="A38" s="1003"/>
      <c r="B38" s="403" t="s">
        <v>385</v>
      </c>
      <c r="C38" s="748">
        <v>569.13652727328338</v>
      </c>
      <c r="D38" s="748">
        <v>2828.4529647894879</v>
      </c>
      <c r="E38" s="748">
        <v>1240.8927662492297</v>
      </c>
      <c r="F38" s="747">
        <v>8889.2596618684966</v>
      </c>
      <c r="G38" s="722">
        <v>1552.9215841593959</v>
      </c>
      <c r="H38" s="722">
        <v>3397.5894920627711</v>
      </c>
      <c r="I38" s="723">
        <v>13527.761920180497</v>
      </c>
      <c r="J38" s="740">
        <v>15080.683504339893</v>
      </c>
      <c r="K38" s="740">
        <v>3168</v>
      </c>
      <c r="L38" s="303"/>
      <c r="M38" s="303"/>
      <c r="N38" s="303"/>
      <c r="O38" s="303"/>
      <c r="P38" s="303"/>
      <c r="Q38" s="303"/>
      <c r="R38" s="303"/>
      <c r="S38" s="303"/>
      <c r="T38" s="303"/>
      <c r="U38" s="303"/>
      <c r="V38" s="303"/>
      <c r="W38" s="303"/>
      <c r="X38" s="303"/>
      <c r="Y38" s="303"/>
    </row>
    <row r="39" spans="1:25" s="971" customFormat="1" ht="14.25" customHeight="1">
      <c r="A39" s="1003"/>
      <c r="B39" s="403" t="s">
        <v>386</v>
      </c>
      <c r="C39" s="748">
        <v>562.79526227845918</v>
      </c>
      <c r="D39" s="748">
        <v>2795.1428317664377</v>
      </c>
      <c r="E39" s="748">
        <v>1505.4868924484617</v>
      </c>
      <c r="F39" s="747">
        <v>8938.9564494064671</v>
      </c>
      <c r="G39" s="722">
        <v>1462.7197180625958</v>
      </c>
      <c r="H39" s="722">
        <v>3357.9380940448968</v>
      </c>
      <c r="I39" s="723">
        <v>13802.381435899826</v>
      </c>
      <c r="J39" s="740">
        <v>15265.101153962421</v>
      </c>
      <c r="K39" s="740">
        <v>3166.5</v>
      </c>
      <c r="L39" s="303"/>
      <c r="M39" s="303"/>
      <c r="N39" s="303"/>
      <c r="O39" s="303"/>
      <c r="P39" s="303"/>
      <c r="Q39" s="303"/>
      <c r="R39" s="303"/>
      <c r="S39" s="303"/>
      <c r="T39" s="303"/>
      <c r="U39" s="303"/>
      <c r="V39" s="303"/>
      <c r="W39" s="303"/>
      <c r="X39" s="303"/>
      <c r="Y39" s="303"/>
    </row>
    <row r="40" spans="1:25" s="971" customFormat="1" ht="14.25" customHeight="1">
      <c r="A40" s="1003"/>
      <c r="B40" s="403" t="s">
        <v>387</v>
      </c>
      <c r="C40" s="748">
        <v>572.16633721021799</v>
      </c>
      <c r="D40" s="748">
        <v>2747.0000691490941</v>
      </c>
      <c r="E40" s="748">
        <v>1623.8368740635533</v>
      </c>
      <c r="F40" s="747">
        <v>9076.8631787617433</v>
      </c>
      <c r="G40" s="722">
        <v>1132.4150686466728</v>
      </c>
      <c r="H40" s="722">
        <v>3319.1664063593121</v>
      </c>
      <c r="I40" s="723">
        <v>14019.86645918461</v>
      </c>
      <c r="J40" s="740">
        <v>15152.281527831283</v>
      </c>
      <c r="K40" s="740">
        <v>3500.2</v>
      </c>
      <c r="L40" s="303"/>
      <c r="M40" s="303"/>
      <c r="N40" s="303"/>
      <c r="O40" s="303"/>
      <c r="P40" s="303"/>
      <c r="Q40" s="303"/>
      <c r="R40" s="303"/>
      <c r="S40" s="303"/>
      <c r="T40" s="303"/>
      <c r="U40" s="303"/>
      <c r="V40" s="303"/>
      <c r="W40" s="303"/>
      <c r="X40" s="303"/>
      <c r="Y40" s="303"/>
    </row>
    <row r="41" spans="1:25" s="971" customFormat="1" ht="14.25" customHeight="1">
      <c r="A41" s="1003"/>
      <c r="B41" s="403" t="s">
        <v>388</v>
      </c>
      <c r="C41" s="748">
        <v>537.42646406976996</v>
      </c>
      <c r="D41" s="748">
        <v>2691.4686131579811</v>
      </c>
      <c r="E41" s="748">
        <v>1388.0238392155013</v>
      </c>
      <c r="F41" s="747">
        <v>9446.5283316756741</v>
      </c>
      <c r="G41" s="722">
        <v>1114.7728812565849</v>
      </c>
      <c r="H41" s="722">
        <v>3228.8950772277512</v>
      </c>
      <c r="I41" s="723">
        <v>14063.447248118926</v>
      </c>
      <c r="J41" s="740">
        <v>15178.220129375512</v>
      </c>
      <c r="K41" s="740">
        <v>3854.3</v>
      </c>
      <c r="L41" s="303"/>
      <c r="M41" s="303"/>
      <c r="N41" s="303"/>
      <c r="O41" s="303"/>
      <c r="P41" s="303"/>
      <c r="Q41" s="303"/>
      <c r="R41" s="303"/>
      <c r="S41" s="303"/>
      <c r="T41" s="303"/>
      <c r="U41" s="303"/>
      <c r="V41" s="303"/>
      <c r="W41" s="303"/>
      <c r="X41" s="303"/>
      <c r="Y41" s="303"/>
    </row>
    <row r="42" spans="1:25" s="971" customFormat="1" ht="14.25" customHeight="1">
      <c r="A42" s="1003"/>
      <c r="B42" s="403" t="s">
        <v>389</v>
      </c>
      <c r="C42" s="748">
        <v>548.47154746583806</v>
      </c>
      <c r="D42" s="748">
        <v>2605.0919085406467</v>
      </c>
      <c r="E42" s="748">
        <v>1254.3312383901255</v>
      </c>
      <c r="F42" s="747">
        <v>9642.1141748858117</v>
      </c>
      <c r="G42" s="722">
        <v>1238.1880393339939</v>
      </c>
      <c r="H42" s="722">
        <v>3153.5634560064846</v>
      </c>
      <c r="I42" s="723">
        <v>14050.008869282421</v>
      </c>
      <c r="J42" s="740">
        <v>15288.196908616415</v>
      </c>
      <c r="K42" s="740">
        <v>4049</v>
      </c>
      <c r="L42" s="303"/>
      <c r="M42" s="303"/>
      <c r="N42" s="303"/>
      <c r="O42" s="303"/>
      <c r="P42" s="303"/>
      <c r="Q42" s="303"/>
      <c r="R42" s="303"/>
      <c r="S42" s="303"/>
      <c r="T42" s="303"/>
      <c r="U42" s="303"/>
      <c r="V42" s="303"/>
      <c r="W42" s="303"/>
      <c r="X42" s="303"/>
      <c r="Y42" s="303"/>
    </row>
    <row r="43" spans="1:25" s="971" customFormat="1" ht="14.25" customHeight="1">
      <c r="A43" s="1003"/>
      <c r="B43" s="403" t="s">
        <v>390</v>
      </c>
      <c r="C43" s="748">
        <v>535.30927980463093</v>
      </c>
      <c r="D43" s="748">
        <v>2541.0852256965291</v>
      </c>
      <c r="E43" s="748">
        <v>1098.3733964930607</v>
      </c>
      <c r="F43" s="747">
        <v>9724.2999999999993</v>
      </c>
      <c r="G43" s="722">
        <v>1240.359497740897</v>
      </c>
      <c r="H43" s="722">
        <v>3076.39450550116</v>
      </c>
      <c r="I43" s="723">
        <v>13899.119650419405</v>
      </c>
      <c r="J43" s="740">
        <v>15139.479148160302</v>
      </c>
      <c r="K43" s="740">
        <v>3930.3</v>
      </c>
      <c r="L43" s="303"/>
      <c r="M43" s="303"/>
      <c r="N43" s="303"/>
      <c r="O43" s="303"/>
      <c r="P43" s="303"/>
      <c r="Q43" s="303"/>
      <c r="R43" s="303"/>
      <c r="S43" s="303"/>
      <c r="T43" s="303"/>
      <c r="U43" s="303"/>
      <c r="V43" s="303"/>
      <c r="W43" s="303"/>
      <c r="X43" s="303"/>
      <c r="Y43" s="303"/>
    </row>
    <row r="44" spans="1:25" s="1027" customFormat="1" ht="19.5" customHeight="1">
      <c r="A44" s="218" t="s">
        <v>440</v>
      </c>
      <c r="B44" s="218"/>
      <c r="C44" s="218"/>
      <c r="D44" s="218"/>
      <c r="E44" s="218"/>
      <c r="F44" s="218"/>
      <c r="G44" s="217"/>
      <c r="H44" s="1025"/>
      <c r="I44" s="218"/>
      <c r="J44" s="1026"/>
      <c r="K44" s="1026" t="s">
        <v>441</v>
      </c>
    </row>
    <row r="45" spans="1:25" s="1027" customFormat="1" ht="13.7" customHeight="1">
      <c r="A45" s="1027" t="s">
        <v>442</v>
      </c>
      <c r="G45" s="25"/>
      <c r="J45" s="1028"/>
      <c r="K45" s="1028" t="s">
        <v>443</v>
      </c>
    </row>
    <row r="46" spans="1:25" s="1027" customFormat="1" ht="13.7" customHeight="1">
      <c r="A46" s="1027" t="s">
        <v>1467</v>
      </c>
      <c r="G46" s="25"/>
      <c r="J46" s="1028"/>
      <c r="K46" s="1028" t="s">
        <v>1456</v>
      </c>
    </row>
    <row r="47" spans="1:25">
      <c r="C47" s="640"/>
      <c r="D47" s="640"/>
      <c r="E47" s="640"/>
      <c r="F47" s="640"/>
      <c r="G47" s="640"/>
      <c r="H47" s="640"/>
      <c r="I47" s="640"/>
      <c r="J47" s="640"/>
      <c r="K47" s="640"/>
    </row>
    <row r="48" spans="1:25">
      <c r="A48" s="314" t="s">
        <v>444</v>
      </c>
      <c r="B48" s="10"/>
      <c r="C48" s="10"/>
      <c r="D48" s="10"/>
      <c r="E48" s="10"/>
      <c r="F48" s="10"/>
      <c r="G48" s="10"/>
      <c r="H48" s="10"/>
      <c r="I48" s="10"/>
      <c r="J48" s="10"/>
      <c r="K48" s="10"/>
    </row>
  </sheetData>
  <mergeCells count="2">
    <mergeCell ref="D8:E8"/>
    <mergeCell ref="D9:E9"/>
  </mergeCells>
  <phoneticPr fontId="0" type="noConversion"/>
  <printOptions horizontalCentered="1" verticalCentered="1"/>
  <pageMargins left="0" right="0" top="0" bottom="0" header="0.511811023622047" footer="0.511811023622047"/>
  <pageSetup paperSize="9" scale="75" orientation="landscape" horizontalDpi="300" verticalDpi="300"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B3ACC-37CC-45C5-8164-0A3A0FCC6E38}">
  <sheetPr codeName="Sheet59">
    <pageSetUpPr fitToPage="1"/>
  </sheetPr>
  <dimension ref="A1:U48"/>
  <sheetViews>
    <sheetView zoomScale="80" zoomScaleNormal="80" workbookViewId="0">
      <pane ySplit="12" topLeftCell="A35" activePane="bottomLeft" state="frozen"/>
      <selection sqref="A1:XFD1048576"/>
      <selection pane="bottomLeft" sqref="A1:XFD1048576"/>
    </sheetView>
  </sheetViews>
  <sheetFormatPr defaultColWidth="9.140625" defaultRowHeight="12.75"/>
  <cols>
    <col min="1" max="2" width="10" style="444" customWidth="1"/>
    <col min="3" max="3" width="20.7109375" style="378" customWidth="1"/>
    <col min="4" max="10" width="20.7109375" style="444" customWidth="1"/>
    <col min="11" max="16384" width="9.140625" style="444"/>
  </cols>
  <sheetData>
    <row r="1" spans="1:10" ht="19.5" customHeight="1">
      <c r="A1" s="1161" t="s">
        <v>1701</v>
      </c>
      <c r="B1" s="903"/>
      <c r="C1" s="379"/>
      <c r="D1" s="443"/>
      <c r="E1" s="443"/>
      <c r="F1" s="443"/>
      <c r="G1" s="443"/>
      <c r="H1" s="443"/>
      <c r="I1" s="443"/>
      <c r="J1" s="443"/>
    </row>
    <row r="2" spans="1:10" ht="18">
      <c r="A2" s="1161" t="s">
        <v>1390</v>
      </c>
      <c r="B2" s="903"/>
      <c r="C2" s="379"/>
      <c r="D2" s="443"/>
      <c r="E2" s="443"/>
      <c r="F2" s="443"/>
      <c r="G2" s="443"/>
      <c r="H2" s="443"/>
      <c r="I2" s="443"/>
      <c r="J2" s="443"/>
    </row>
    <row r="3" spans="1:10" ht="16.5">
      <c r="A3" s="1162" t="s">
        <v>1391</v>
      </c>
      <c r="B3" s="485"/>
      <c r="C3" s="379"/>
      <c r="D3" s="443"/>
      <c r="E3" s="443"/>
      <c r="F3" s="443"/>
      <c r="G3" s="443"/>
      <c r="H3" s="443"/>
      <c r="I3" s="443"/>
      <c r="J3" s="443"/>
    </row>
    <row r="4" spans="1:10" ht="16.5" hidden="1">
      <c r="A4" s="1162"/>
      <c r="B4" s="485"/>
      <c r="C4" s="379"/>
      <c r="D4" s="443"/>
      <c r="E4" s="443"/>
      <c r="F4" s="443"/>
      <c r="G4" s="443"/>
      <c r="H4" s="443"/>
      <c r="I4" s="443"/>
      <c r="J4" s="443"/>
    </row>
    <row r="5" spans="1:10" ht="16.5" hidden="1">
      <c r="A5" s="1162"/>
      <c r="B5" s="485"/>
      <c r="C5" s="379"/>
      <c r="D5" s="443"/>
      <c r="E5" s="443"/>
      <c r="F5" s="443"/>
      <c r="G5" s="443"/>
      <c r="H5" s="443"/>
      <c r="I5" s="443"/>
      <c r="J5" s="443"/>
    </row>
    <row r="6" spans="1:10" ht="16.5" hidden="1">
      <c r="A6" s="1162"/>
      <c r="B6" s="485"/>
      <c r="C6" s="379"/>
      <c r="D6" s="443"/>
      <c r="E6" s="443"/>
      <c r="F6" s="443"/>
      <c r="G6" s="443"/>
      <c r="H6" s="443"/>
      <c r="I6" s="443"/>
      <c r="J6" s="443"/>
    </row>
    <row r="7" spans="1:10" ht="16.5">
      <c r="A7" s="1162" t="s">
        <v>1392</v>
      </c>
      <c r="B7" s="485"/>
      <c r="C7" s="379"/>
      <c r="D7" s="443"/>
      <c r="E7" s="443"/>
      <c r="F7" s="443"/>
      <c r="G7" s="443"/>
      <c r="H7" s="443"/>
      <c r="I7" s="443"/>
      <c r="J7" s="443"/>
    </row>
    <row r="8" spans="1:10" s="447" customFormat="1" ht="14.85" customHeight="1">
      <c r="A8" s="523" t="s">
        <v>1393</v>
      </c>
      <c r="B8" s="445"/>
      <c r="J8" s="551" t="s">
        <v>1394</v>
      </c>
    </row>
    <row r="9" spans="1:10" ht="15">
      <c r="A9" s="525"/>
      <c r="B9" s="526"/>
      <c r="C9" s="488" t="s">
        <v>1395</v>
      </c>
      <c r="D9" s="527"/>
      <c r="E9" s="527"/>
      <c r="F9" s="488" t="s">
        <v>1491</v>
      </c>
      <c r="G9" s="488" t="s">
        <v>1491</v>
      </c>
      <c r="H9" s="1052"/>
      <c r="I9" s="1053"/>
      <c r="J9" s="527"/>
    </row>
    <row r="10" spans="1:10" ht="15">
      <c r="A10" s="530" t="s">
        <v>349</v>
      </c>
      <c r="B10" s="531"/>
      <c r="C10" s="1105" t="s">
        <v>1396</v>
      </c>
      <c r="D10" s="533" t="s">
        <v>1487</v>
      </c>
      <c r="E10" s="533" t="s">
        <v>1490</v>
      </c>
      <c r="F10" s="533" t="s">
        <v>1492</v>
      </c>
      <c r="G10" s="533" t="s">
        <v>1493</v>
      </c>
      <c r="H10" s="533" t="s">
        <v>1494</v>
      </c>
      <c r="I10" s="533" t="s">
        <v>1173</v>
      </c>
      <c r="J10" s="533" t="s">
        <v>1495</v>
      </c>
    </row>
    <row r="11" spans="1:10" ht="15">
      <c r="A11" s="492" t="s">
        <v>357</v>
      </c>
      <c r="B11" s="531"/>
      <c r="C11" s="495" t="s">
        <v>1397</v>
      </c>
      <c r="D11" s="495" t="s">
        <v>1488</v>
      </c>
      <c r="E11" s="495" t="s">
        <v>1489</v>
      </c>
      <c r="F11" s="495" t="s">
        <v>1496</v>
      </c>
      <c r="G11" s="495" t="s">
        <v>1496</v>
      </c>
      <c r="H11" s="495" t="s">
        <v>1497</v>
      </c>
      <c r="I11" s="495" t="s">
        <v>1498</v>
      </c>
      <c r="J11" s="495" t="s">
        <v>1499</v>
      </c>
    </row>
    <row r="12" spans="1:10" ht="15">
      <c r="A12" s="552"/>
      <c r="B12" s="553"/>
      <c r="C12" s="537" t="s">
        <v>1344</v>
      </c>
      <c r="D12" s="536"/>
      <c r="E12" s="536"/>
      <c r="F12" s="536" t="s">
        <v>1500</v>
      </c>
      <c r="G12" s="536" t="s">
        <v>1501</v>
      </c>
      <c r="H12" s="536"/>
      <c r="I12" s="536" t="s">
        <v>1382</v>
      </c>
      <c r="J12" s="536" t="s">
        <v>1502</v>
      </c>
    </row>
    <row r="13" spans="1:10" ht="21.2" hidden="1" customHeight="1">
      <c r="A13" s="402">
        <v>2012</v>
      </c>
      <c r="B13" s="688"/>
      <c r="C13" s="509"/>
      <c r="D13" s="509"/>
      <c r="E13" s="509"/>
      <c r="F13" s="509"/>
      <c r="G13" s="509"/>
      <c r="H13" s="509"/>
      <c r="I13" s="509"/>
      <c r="J13" s="509"/>
    </row>
    <row r="14" spans="1:10" ht="16.5" hidden="1" customHeight="1">
      <c r="A14" s="402">
        <v>2013</v>
      </c>
      <c r="B14" s="688"/>
      <c r="C14" s="509"/>
      <c r="D14" s="509"/>
      <c r="E14" s="509"/>
      <c r="F14" s="509"/>
      <c r="G14" s="509"/>
      <c r="H14" s="509"/>
      <c r="I14" s="509"/>
      <c r="J14" s="509"/>
    </row>
    <row r="15" spans="1:10" ht="16.5" hidden="1" customHeight="1">
      <c r="A15" s="402">
        <v>2014</v>
      </c>
      <c r="B15" s="688"/>
      <c r="C15" s="509"/>
      <c r="D15" s="509"/>
      <c r="E15" s="509"/>
      <c r="F15" s="509"/>
      <c r="G15" s="509"/>
      <c r="H15" s="509"/>
      <c r="I15" s="509"/>
      <c r="J15" s="509"/>
    </row>
    <row r="16" spans="1:10" ht="16.5" hidden="1" customHeight="1">
      <c r="A16" s="402">
        <v>2015</v>
      </c>
      <c r="B16" s="688"/>
      <c r="C16" s="509"/>
      <c r="D16" s="509"/>
      <c r="E16" s="509"/>
      <c r="F16" s="509"/>
      <c r="G16" s="509"/>
      <c r="H16" s="509"/>
      <c r="I16" s="509"/>
      <c r="J16" s="509"/>
    </row>
    <row r="17" spans="1:21" ht="16.5" hidden="1" customHeight="1">
      <c r="A17" s="402">
        <v>2016</v>
      </c>
      <c r="B17" s="688"/>
      <c r="C17" s="509"/>
      <c r="D17" s="509"/>
      <c r="E17" s="509"/>
      <c r="F17" s="509"/>
      <c r="G17" s="509"/>
      <c r="H17" s="509"/>
      <c r="I17" s="509"/>
      <c r="J17" s="509"/>
    </row>
    <row r="18" spans="1:21" ht="16.5" hidden="1" customHeight="1">
      <c r="A18" s="402">
        <v>2017</v>
      </c>
      <c r="B18" s="688"/>
      <c r="C18" s="509"/>
      <c r="D18" s="509"/>
      <c r="E18" s="509"/>
      <c r="F18" s="509"/>
      <c r="G18" s="509"/>
      <c r="H18" s="509"/>
      <c r="I18" s="509"/>
      <c r="J18" s="509"/>
      <c r="K18" s="812"/>
    </row>
    <row r="19" spans="1:21" ht="16.5" hidden="1" customHeight="1">
      <c r="A19" s="402">
        <v>2018</v>
      </c>
      <c r="B19" s="689"/>
      <c r="C19" s="509"/>
      <c r="D19" s="509"/>
      <c r="E19" s="509"/>
      <c r="F19" s="509"/>
      <c r="G19" s="509"/>
      <c r="H19" s="509"/>
      <c r="I19" s="509"/>
      <c r="J19" s="509"/>
      <c r="K19" s="1163"/>
      <c r="L19" s="948"/>
      <c r="M19" s="948"/>
      <c r="N19" s="948"/>
      <c r="O19" s="948"/>
    </row>
    <row r="20" spans="1:21" ht="16.5" hidden="1" customHeight="1">
      <c r="A20" s="402">
        <v>2019</v>
      </c>
      <c r="B20" s="689"/>
      <c r="C20" s="509"/>
      <c r="D20" s="509"/>
      <c r="E20" s="509"/>
      <c r="F20" s="509"/>
      <c r="G20" s="509"/>
      <c r="H20" s="509"/>
      <c r="I20" s="509"/>
      <c r="J20" s="509"/>
      <c r="K20" s="1163"/>
      <c r="L20" s="948"/>
      <c r="M20" s="948"/>
      <c r="N20" s="948"/>
      <c r="O20" s="948"/>
    </row>
    <row r="21" spans="1:21" ht="16.5" hidden="1" customHeight="1">
      <c r="A21" s="402">
        <v>2020</v>
      </c>
      <c r="B21" s="689"/>
      <c r="C21" s="509">
        <v>0</v>
      </c>
      <c r="D21" s="509">
        <v>0</v>
      </c>
      <c r="E21" s="509">
        <v>0</v>
      </c>
      <c r="F21" s="509">
        <v>0</v>
      </c>
      <c r="G21" s="509">
        <v>0</v>
      </c>
      <c r="H21" s="509"/>
      <c r="I21" s="509">
        <v>0</v>
      </c>
      <c r="J21" s="509">
        <v>0</v>
      </c>
      <c r="K21" s="1163"/>
      <c r="L21" s="948"/>
      <c r="M21" s="948"/>
      <c r="N21" s="948"/>
      <c r="O21" s="948"/>
    </row>
    <row r="22" spans="1:21" ht="20.25" customHeight="1">
      <c r="A22" s="787">
        <v>2021</v>
      </c>
      <c r="B22" s="849"/>
      <c r="C22" s="846">
        <v>1797.252</v>
      </c>
      <c r="D22" s="846">
        <v>3675.3449999999998</v>
      </c>
      <c r="E22" s="846">
        <v>3042.22</v>
      </c>
      <c r="F22" s="846">
        <v>3035.8139999999999</v>
      </c>
      <c r="G22" s="846">
        <v>3010.6410000000001</v>
      </c>
      <c r="H22" s="846"/>
      <c r="I22" s="846">
        <v>2957.8629999999998</v>
      </c>
      <c r="J22" s="846">
        <v>3190.1970000000001</v>
      </c>
      <c r="K22" s="1163"/>
      <c r="L22" s="948"/>
      <c r="M22" s="948"/>
      <c r="N22" s="948"/>
      <c r="O22" s="948"/>
    </row>
    <row r="23" spans="1:21" s="948" customFormat="1" ht="21.2" hidden="1" customHeight="1">
      <c r="A23" s="402">
        <v>2020</v>
      </c>
      <c r="B23" s="689" t="s">
        <v>214</v>
      </c>
      <c r="C23" s="509" t="e">
        <v>#REF!</v>
      </c>
      <c r="D23" s="509" t="e">
        <v>#REF!</v>
      </c>
      <c r="E23" s="509" t="e">
        <v>#REF!</v>
      </c>
      <c r="F23" s="509" t="e">
        <v>#REF!</v>
      </c>
      <c r="G23" s="509" t="e">
        <v>#REF!</v>
      </c>
      <c r="H23" s="509"/>
      <c r="I23" s="509" t="e">
        <v>#REF!</v>
      </c>
      <c r="J23" s="509" t="e">
        <v>#REF!</v>
      </c>
      <c r="K23" s="733"/>
    </row>
    <row r="24" spans="1:21" s="948" customFormat="1" ht="21" hidden="1" customHeight="1">
      <c r="A24" s="402">
        <v>2021</v>
      </c>
      <c r="B24" s="689" t="s">
        <v>211</v>
      </c>
      <c r="C24" s="509">
        <v>0</v>
      </c>
      <c r="D24" s="509">
        <v>0</v>
      </c>
      <c r="E24" s="509">
        <v>0</v>
      </c>
      <c r="F24" s="509">
        <v>0</v>
      </c>
      <c r="G24" s="509">
        <v>0</v>
      </c>
      <c r="H24" s="509"/>
      <c r="I24" s="509">
        <v>0</v>
      </c>
      <c r="J24" s="509">
        <v>0</v>
      </c>
      <c r="K24" s="1163"/>
      <c r="P24" s="444"/>
      <c r="Q24" s="444"/>
      <c r="R24" s="444"/>
      <c r="S24" s="444"/>
      <c r="T24" s="444"/>
      <c r="U24" s="444"/>
    </row>
    <row r="25" spans="1:21" ht="16.5" hidden="1" customHeight="1">
      <c r="A25" s="402"/>
      <c r="B25" s="689" t="s">
        <v>212</v>
      </c>
      <c r="C25" s="509">
        <v>0</v>
      </c>
      <c r="D25" s="509">
        <v>0</v>
      </c>
      <c r="E25" s="509">
        <v>0</v>
      </c>
      <c r="F25" s="509">
        <v>0</v>
      </c>
      <c r="G25" s="509">
        <v>0</v>
      </c>
      <c r="H25" s="509"/>
      <c r="I25" s="509">
        <v>0</v>
      </c>
      <c r="J25" s="509">
        <v>0</v>
      </c>
      <c r="K25" s="1163"/>
      <c r="L25" s="948"/>
      <c r="M25" s="948"/>
      <c r="N25" s="948"/>
      <c r="O25" s="948"/>
    </row>
    <row r="26" spans="1:21" ht="20.25" customHeight="1">
      <c r="A26" s="402">
        <v>2021</v>
      </c>
      <c r="B26" s="689" t="s">
        <v>213</v>
      </c>
      <c r="C26" s="509">
        <v>1705.5609999999999</v>
      </c>
      <c r="D26" s="509">
        <v>3215.9259999999999</v>
      </c>
      <c r="E26" s="509">
        <v>3024.922</v>
      </c>
      <c r="F26" s="509">
        <v>3087.9450000000002</v>
      </c>
      <c r="G26" s="509">
        <v>3025.1179999999999</v>
      </c>
      <c r="H26" s="509">
        <v>6059.6270000000004</v>
      </c>
      <c r="I26" s="509">
        <v>3003.8739999999998</v>
      </c>
      <c r="J26" s="509">
        <v>3214.3270000000002</v>
      </c>
      <c r="K26" s="1163"/>
      <c r="L26" s="948"/>
      <c r="M26" s="948"/>
      <c r="N26" s="948"/>
      <c r="O26" s="948"/>
    </row>
    <row r="27" spans="1:21" ht="15">
      <c r="A27" s="402"/>
      <c r="B27" s="689" t="s">
        <v>214</v>
      </c>
      <c r="C27" s="509">
        <v>1797.252</v>
      </c>
      <c r="D27" s="509">
        <v>3675.3449999999998</v>
      </c>
      <c r="E27" s="509">
        <v>3042.22</v>
      </c>
      <c r="F27" s="509">
        <v>3035.8139999999999</v>
      </c>
      <c r="G27" s="509">
        <v>3010.6410000000001</v>
      </c>
      <c r="H27" s="509">
        <v>6402.473</v>
      </c>
      <c r="I27" s="509">
        <v>2957.8629999999998</v>
      </c>
      <c r="J27" s="509">
        <v>3190.1970000000001</v>
      </c>
      <c r="K27" s="1163"/>
      <c r="L27" s="948"/>
      <c r="M27" s="948"/>
      <c r="N27" s="948"/>
      <c r="O27" s="948"/>
    </row>
    <row r="28" spans="1:21" ht="21" customHeight="1">
      <c r="A28" s="402">
        <v>2022</v>
      </c>
      <c r="B28" s="689" t="s">
        <v>211</v>
      </c>
      <c r="C28" s="509">
        <v>2073.5410000000002</v>
      </c>
      <c r="D28" s="509">
        <v>6753.4459999999999</v>
      </c>
      <c r="E28" s="509">
        <v>2960.5230000000001</v>
      </c>
      <c r="F28" s="509">
        <v>3200.7289999999998</v>
      </c>
      <c r="G28" s="509">
        <v>3032.306</v>
      </c>
      <c r="H28" s="509">
        <v>6967.0110000000004</v>
      </c>
      <c r="I28" s="509">
        <v>2945.4070000000002</v>
      </c>
      <c r="J28" s="509">
        <v>3203.4540000000002</v>
      </c>
      <c r="K28" s="1163"/>
      <c r="L28" s="948"/>
      <c r="M28" s="948"/>
      <c r="N28" s="948"/>
      <c r="O28" s="948"/>
    </row>
    <row r="29" spans="1:21" ht="15">
      <c r="A29" s="402"/>
      <c r="B29" s="689" t="s">
        <v>212</v>
      </c>
      <c r="C29" s="509">
        <v>1839.626</v>
      </c>
      <c r="D29" s="509">
        <v>5306.2790000000005</v>
      </c>
      <c r="E29" s="509">
        <v>2908.502</v>
      </c>
      <c r="F29" s="509">
        <v>3312.788</v>
      </c>
      <c r="G29" s="509">
        <v>3003.1280000000002</v>
      </c>
      <c r="H29" s="509">
        <v>6329.8609999999999</v>
      </c>
      <c r="I29" s="509">
        <v>2507.0749999999998</v>
      </c>
      <c r="J29" s="509">
        <v>3025.4050000000002</v>
      </c>
      <c r="K29" s="1163"/>
      <c r="L29" s="948"/>
      <c r="M29" s="948"/>
      <c r="N29" s="948"/>
      <c r="O29" s="948"/>
    </row>
    <row r="30" spans="1:21" ht="15">
      <c r="A30" s="787"/>
      <c r="B30" s="849" t="s">
        <v>213</v>
      </c>
      <c r="C30" s="846">
        <v>1881.9880000000001</v>
      </c>
      <c r="D30" s="846">
        <v>4800.9189999999999</v>
      </c>
      <c r="E30" s="846">
        <v>2859.8310000000001</v>
      </c>
      <c r="F30" s="846">
        <v>3333.9609999999998</v>
      </c>
      <c r="G30" s="846">
        <v>2988.09</v>
      </c>
      <c r="H30" s="846">
        <v>6682.9709999999995</v>
      </c>
      <c r="I30" s="846">
        <v>2434.576</v>
      </c>
      <c r="J30" s="846">
        <v>2906.09</v>
      </c>
      <c r="K30" s="1163"/>
      <c r="L30" s="948"/>
      <c r="M30" s="948"/>
      <c r="N30" s="948"/>
      <c r="O30" s="948"/>
    </row>
    <row r="31" spans="1:21" s="948" customFormat="1" ht="21.2" customHeight="1">
      <c r="A31" s="402">
        <v>2021</v>
      </c>
      <c r="B31" s="689" t="s">
        <v>390</v>
      </c>
      <c r="C31" s="509">
        <v>1743.0609999999999</v>
      </c>
      <c r="D31" s="509">
        <v>3381.317</v>
      </c>
      <c r="E31" s="509">
        <v>2969.0050000000001</v>
      </c>
      <c r="F31" s="509">
        <v>3068.9479999999999</v>
      </c>
      <c r="G31" s="509">
        <v>3040.1550000000002</v>
      </c>
      <c r="H31" s="509">
        <v>6196.6890000000003</v>
      </c>
      <c r="I31" s="509">
        <v>3015.7640000000001</v>
      </c>
      <c r="J31" s="509">
        <v>3254.0990000000002</v>
      </c>
      <c r="K31" s="733">
        <v>9.9999999997635314E-4</v>
      </c>
    </row>
    <row r="32" spans="1:21" s="948" customFormat="1" ht="17.25" customHeight="1">
      <c r="A32" s="402"/>
      <c r="B32" s="689" t="s">
        <v>391</v>
      </c>
      <c r="C32" s="509">
        <v>1729.6010000000001</v>
      </c>
      <c r="D32" s="509">
        <v>3675.3449999999998</v>
      </c>
      <c r="E32" s="509">
        <v>2976.2510000000002</v>
      </c>
      <c r="F32" s="509">
        <v>3013.018</v>
      </c>
      <c r="G32" s="509">
        <v>2978.3490000000002</v>
      </c>
      <c r="H32" s="509">
        <v>6110.8130000000001</v>
      </c>
      <c r="I32" s="509">
        <v>2865.4059999999999</v>
      </c>
      <c r="J32" s="509">
        <v>3136.6289999999999</v>
      </c>
      <c r="K32" s="733">
        <v>1.0000000002037268E-3</v>
      </c>
    </row>
    <row r="33" spans="1:11" s="948" customFormat="1" ht="15">
      <c r="A33" s="402"/>
      <c r="B33" s="689" t="s">
        <v>392</v>
      </c>
      <c r="C33" s="509">
        <v>1797.252</v>
      </c>
      <c r="D33" s="509">
        <v>3675.3449999999998</v>
      </c>
      <c r="E33" s="509">
        <v>3042.22</v>
      </c>
      <c r="F33" s="509">
        <v>3035.8139999999999</v>
      </c>
      <c r="G33" s="509">
        <v>3010.6410000000001</v>
      </c>
      <c r="H33" s="509">
        <v>6402.473</v>
      </c>
      <c r="I33" s="509">
        <v>2957.8629999999998</v>
      </c>
      <c r="J33" s="509">
        <v>3190.1970000000001</v>
      </c>
      <c r="K33" s="733">
        <v>1.9999999999527063E-3</v>
      </c>
    </row>
    <row r="34" spans="1:11" s="948" customFormat="1" ht="21" customHeight="1">
      <c r="A34" s="402">
        <v>2022</v>
      </c>
      <c r="B34" s="689" t="s">
        <v>393</v>
      </c>
      <c r="C34" s="509">
        <v>1809.816</v>
      </c>
      <c r="D34" s="509">
        <v>4019.9079999999999</v>
      </c>
      <c r="E34" s="509">
        <v>3000.8589999999999</v>
      </c>
      <c r="F34" s="509">
        <v>3005.8429999999998</v>
      </c>
      <c r="G34" s="509">
        <v>2987.319</v>
      </c>
      <c r="H34" s="509">
        <v>6395.6120000000001</v>
      </c>
      <c r="I34" s="509">
        <v>2921.0189999999998</v>
      </c>
      <c r="J34" s="509">
        <v>3070.8820000000001</v>
      </c>
      <c r="K34" s="733">
        <v>-3.9999999999054126E-3</v>
      </c>
    </row>
    <row r="35" spans="1:11" s="948" customFormat="1" ht="16.5" customHeight="1">
      <c r="A35" s="402"/>
      <c r="B35" s="689" t="s">
        <v>394</v>
      </c>
      <c r="C35" s="509">
        <v>1963.62</v>
      </c>
      <c r="D35" s="509">
        <v>5742.7259999999997</v>
      </c>
      <c r="E35" s="509">
        <v>2898.3240000000001</v>
      </c>
      <c r="F35" s="509">
        <v>3085.6280000000002</v>
      </c>
      <c r="G35" s="509">
        <v>3000.8240000000001</v>
      </c>
      <c r="H35" s="509">
        <v>6717.652</v>
      </c>
      <c r="I35" s="509">
        <v>2880.1280000000002</v>
      </c>
      <c r="J35" s="509">
        <v>3163.683</v>
      </c>
      <c r="K35" s="733">
        <v>0</v>
      </c>
    </row>
    <row r="36" spans="1:11" s="948" customFormat="1" ht="16.5" customHeight="1">
      <c r="A36" s="402"/>
      <c r="B36" s="689" t="s">
        <v>383</v>
      </c>
      <c r="C36" s="509">
        <v>2073.5410000000002</v>
      </c>
      <c r="D36" s="509">
        <v>6753.4459999999999</v>
      </c>
      <c r="E36" s="509">
        <v>2960.5230000000001</v>
      </c>
      <c r="F36" s="509">
        <v>3200.7289999999998</v>
      </c>
      <c r="G36" s="509">
        <v>3032.306</v>
      </c>
      <c r="H36" s="509">
        <v>6967.0110000000004</v>
      </c>
      <c r="I36" s="509">
        <v>2945.4070000000002</v>
      </c>
      <c r="J36" s="509">
        <v>3203.4540000000002</v>
      </c>
      <c r="K36" s="733">
        <v>1.0000000002037268E-3</v>
      </c>
    </row>
    <row r="37" spans="1:11" s="948" customFormat="1" ht="16.5" customHeight="1">
      <c r="A37" s="402"/>
      <c r="B37" s="689" t="s">
        <v>384</v>
      </c>
      <c r="C37" s="509">
        <v>2056.1460000000002</v>
      </c>
      <c r="D37" s="509">
        <v>6431.8530000000001</v>
      </c>
      <c r="E37" s="509">
        <v>2888.9</v>
      </c>
      <c r="F37" s="509">
        <v>3250.681</v>
      </c>
      <c r="G37" s="509">
        <v>3000.8240000000001</v>
      </c>
      <c r="H37" s="509">
        <v>7008.64</v>
      </c>
      <c r="I37" s="509">
        <v>2803.652</v>
      </c>
      <c r="J37" s="509">
        <v>3070.8820000000001</v>
      </c>
      <c r="K37" s="733">
        <v>-3.9999999999054126E-3</v>
      </c>
    </row>
    <row r="38" spans="1:11" s="948" customFormat="1" ht="16.5" customHeight="1">
      <c r="A38" s="402"/>
      <c r="B38" s="689" t="s">
        <v>385</v>
      </c>
      <c r="C38" s="509">
        <v>1921</v>
      </c>
      <c r="D38" s="509">
        <v>5734</v>
      </c>
      <c r="E38" s="509">
        <v>2870.8</v>
      </c>
      <c r="F38" s="509">
        <v>3376</v>
      </c>
      <c r="G38" s="509">
        <v>3018</v>
      </c>
      <c r="H38" s="509">
        <v>6586</v>
      </c>
      <c r="I38" s="509">
        <v>2595</v>
      </c>
      <c r="J38" s="509">
        <v>3058</v>
      </c>
      <c r="K38" s="733">
        <v>0.22000000000002728</v>
      </c>
    </row>
    <row r="39" spans="1:11" s="948" customFormat="1" ht="16.5" customHeight="1">
      <c r="A39" s="402"/>
      <c r="B39" s="689" t="s">
        <v>386</v>
      </c>
      <c r="C39" s="509">
        <v>1839.626</v>
      </c>
      <c r="D39" s="509">
        <v>5306.2790000000005</v>
      </c>
      <c r="E39" s="509">
        <v>2908.502</v>
      </c>
      <c r="F39" s="509">
        <v>3312.788</v>
      </c>
      <c r="G39" s="509">
        <v>3003.1280000000002</v>
      </c>
      <c r="H39" s="509">
        <v>6329.8609999999999</v>
      </c>
      <c r="I39" s="509">
        <v>2507.0749999999998</v>
      </c>
      <c r="J39" s="509">
        <v>3025.4050000000002</v>
      </c>
      <c r="K39" s="733">
        <v>-4.0000000001327862E-3</v>
      </c>
    </row>
    <row r="40" spans="1:11" s="948" customFormat="1" ht="16.5" customHeight="1">
      <c r="A40" s="402"/>
      <c r="B40" s="689" t="s">
        <v>387</v>
      </c>
      <c r="C40" s="509">
        <v>1905.5150000000001</v>
      </c>
      <c r="D40" s="509">
        <v>4920.3680000000004</v>
      </c>
      <c r="E40" s="509">
        <v>2908.502</v>
      </c>
      <c r="F40" s="509">
        <v>3289.9920000000002</v>
      </c>
      <c r="G40" s="509">
        <v>3003.1280000000002</v>
      </c>
      <c r="H40" s="509">
        <v>6766.9089999999997</v>
      </c>
      <c r="I40" s="509">
        <v>2426.415</v>
      </c>
      <c r="J40" s="509">
        <v>2959.1190000000001</v>
      </c>
      <c r="K40" s="733">
        <v>-4.9999999998817657E-3</v>
      </c>
    </row>
    <row r="41" spans="1:11" s="948" customFormat="1" ht="16.5" customHeight="1">
      <c r="A41" s="402"/>
      <c r="B41" s="689" t="s">
        <v>388</v>
      </c>
      <c r="C41" s="509">
        <v>1918.008</v>
      </c>
      <c r="D41" s="509">
        <v>5030.6279999999997</v>
      </c>
      <c r="E41" s="509">
        <v>2917.2979999999998</v>
      </c>
      <c r="F41" s="509">
        <v>3396.51</v>
      </c>
      <c r="G41" s="509">
        <v>3003.1280000000002</v>
      </c>
      <c r="H41" s="509">
        <v>6791.5259999999998</v>
      </c>
      <c r="I41" s="509">
        <v>2429.6610000000001</v>
      </c>
      <c r="J41" s="509">
        <v>3025.4050000000002</v>
      </c>
      <c r="K41" s="733">
        <v>-1.9999999999527063E-3</v>
      </c>
    </row>
    <row r="42" spans="1:11" s="948" customFormat="1" ht="16.5" customHeight="1">
      <c r="A42" s="402"/>
      <c r="B42" s="689" t="s">
        <v>389</v>
      </c>
      <c r="C42" s="509">
        <v>1881.9880000000001</v>
      </c>
      <c r="D42" s="509">
        <v>4800.9189999999999</v>
      </c>
      <c r="E42" s="509">
        <v>2859.8310000000001</v>
      </c>
      <c r="F42" s="509">
        <v>3333.9609999999998</v>
      </c>
      <c r="G42" s="509">
        <v>2988.09</v>
      </c>
      <c r="H42" s="509">
        <v>6682.9709999999995</v>
      </c>
      <c r="I42" s="509">
        <v>2434.576</v>
      </c>
      <c r="J42" s="509">
        <v>2906.09</v>
      </c>
      <c r="K42" s="733">
        <v>-1.9999999999527063E-3</v>
      </c>
    </row>
    <row r="43" spans="1:11" s="948" customFormat="1" ht="16.5" customHeight="1">
      <c r="A43" s="402"/>
      <c r="B43" s="689" t="s">
        <v>390</v>
      </c>
      <c r="C43" s="509">
        <v>1864.6469999999999</v>
      </c>
      <c r="D43" s="509">
        <v>4607.9629999999997</v>
      </c>
      <c r="E43" s="509">
        <v>2828.92</v>
      </c>
      <c r="F43" s="509">
        <v>3295.9679999999998</v>
      </c>
      <c r="G43" s="509">
        <v>2988.09</v>
      </c>
      <c r="H43" s="509">
        <v>6654.7439999999997</v>
      </c>
      <c r="I43" s="509">
        <v>2420.701</v>
      </c>
      <c r="J43" s="509">
        <v>2888.971</v>
      </c>
      <c r="K43" s="733">
        <v>-3.0000000001564331E-3</v>
      </c>
    </row>
    <row r="44" spans="1:11">
      <c r="A44" s="546" t="s">
        <v>1485</v>
      </c>
      <c r="B44" s="462"/>
      <c r="C44" s="462"/>
      <c r="D44" s="462"/>
      <c r="E44" s="462"/>
      <c r="F44" s="462"/>
      <c r="G44" s="462"/>
      <c r="H44" s="462"/>
      <c r="I44" s="462"/>
      <c r="J44" s="1051" t="s">
        <v>1486</v>
      </c>
    </row>
    <row r="45" spans="1:11">
      <c r="A45" s="548" t="s">
        <v>1515</v>
      </c>
      <c r="C45" s="444"/>
      <c r="J45" s="549" t="s">
        <v>1516</v>
      </c>
    </row>
    <row r="46" spans="1:11">
      <c r="A46" s="548" t="s">
        <v>1364</v>
      </c>
      <c r="C46" s="444"/>
      <c r="J46" s="549" t="s">
        <v>1365</v>
      </c>
    </row>
    <row r="48" spans="1:11" ht="14.25">
      <c r="A48" s="522" t="s">
        <v>1531</v>
      </c>
      <c r="B48" s="443"/>
      <c r="C48" s="379"/>
      <c r="D48" s="443"/>
      <c r="E48" s="443"/>
      <c r="F48" s="443"/>
      <c r="G48" s="443"/>
      <c r="H48" s="443"/>
      <c r="I48" s="443"/>
      <c r="J48" s="443"/>
    </row>
  </sheetData>
  <printOptions horizontalCentered="1" verticalCentered="1"/>
  <pageMargins left="0" right="0" top="0.39" bottom="0" header="0.3" footer="0.3"/>
  <pageSetup scale="74" orientation="landscape"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42"/>
  <dimension ref="A1:J41"/>
  <sheetViews>
    <sheetView zoomScale="70" zoomScaleNormal="70" workbookViewId="0">
      <pane ySplit="9" topLeftCell="A32" activePane="bottomLeft" state="frozen"/>
      <selection sqref="A1:XFD1048576"/>
      <selection pane="bottomLeft" sqref="A1:XFD1048576"/>
    </sheetView>
  </sheetViews>
  <sheetFormatPr defaultColWidth="9.140625" defaultRowHeight="12.75"/>
  <cols>
    <col min="1" max="2" width="9.7109375" style="444" customWidth="1"/>
    <col min="3" max="4" width="17.7109375" style="444" customWidth="1"/>
    <col min="5" max="6" width="18.85546875" style="444" customWidth="1"/>
    <col min="7" max="9" width="17.7109375" style="444" customWidth="1"/>
    <col min="10" max="10" width="18.7109375" style="444" customWidth="1"/>
    <col min="11" max="16384" width="9.140625" style="444"/>
  </cols>
  <sheetData>
    <row r="1" spans="1:10" ht="19.5" customHeight="1">
      <c r="A1" s="903" t="s">
        <v>1699</v>
      </c>
      <c r="B1" s="903"/>
      <c r="C1" s="903"/>
      <c r="D1" s="903"/>
      <c r="E1" s="903"/>
      <c r="F1" s="903"/>
      <c r="G1" s="903"/>
      <c r="H1" s="903"/>
      <c r="I1" s="903"/>
      <c r="J1" s="903"/>
    </row>
    <row r="2" spans="1:10" ht="19.5" customHeight="1">
      <c r="A2" s="903" t="s">
        <v>1400</v>
      </c>
      <c r="B2" s="903"/>
      <c r="C2" s="903"/>
      <c r="D2" s="903"/>
      <c r="E2" s="903"/>
      <c r="F2" s="903"/>
      <c r="G2" s="903"/>
      <c r="H2" s="903"/>
      <c r="I2" s="903"/>
      <c r="J2" s="379"/>
    </row>
    <row r="3" spans="1:10" ht="19.5" customHeight="1">
      <c r="A3" s="903" t="s">
        <v>1401</v>
      </c>
      <c r="B3" s="1147"/>
      <c r="C3" s="1147"/>
      <c r="D3" s="1147"/>
      <c r="E3" s="1147"/>
      <c r="F3" s="1147"/>
      <c r="G3" s="1147"/>
      <c r="H3" s="1147"/>
      <c r="I3" s="1147"/>
      <c r="J3" s="1147"/>
    </row>
    <row r="4" spans="1:10" s="1149" customFormat="1" ht="14.85" customHeight="1">
      <c r="A4" s="904"/>
      <c r="B4" s="904"/>
      <c r="C4" s="1148"/>
      <c r="D4" s="1148"/>
      <c r="E4" s="1148"/>
      <c r="F4" s="1148"/>
      <c r="G4" s="1148"/>
      <c r="H4" s="1148"/>
      <c r="I4" s="1148"/>
      <c r="J4" s="1148"/>
    </row>
    <row r="5" spans="1:10" s="554" customFormat="1" ht="20.25" customHeight="1">
      <c r="A5" s="1150"/>
      <c r="B5" s="1151"/>
      <c r="C5" s="1152" t="s">
        <v>1402</v>
      </c>
      <c r="D5" s="1153"/>
      <c r="E5" s="1153"/>
      <c r="F5" s="1154"/>
      <c r="G5" s="1155" t="s">
        <v>1403</v>
      </c>
      <c r="H5" s="1153"/>
      <c r="I5" s="1154"/>
      <c r="J5" s="449" t="s">
        <v>1404</v>
      </c>
    </row>
    <row r="6" spans="1:10" s="554" customFormat="1" ht="20.25" customHeight="1">
      <c r="A6" s="555" t="s">
        <v>1330</v>
      </c>
      <c r="B6" s="556"/>
      <c r="C6" s="557" t="s">
        <v>1405</v>
      </c>
      <c r="D6" s="558"/>
      <c r="E6" s="558"/>
      <c r="F6" s="559"/>
      <c r="G6" s="557" t="s">
        <v>1406</v>
      </c>
      <c r="H6" s="558"/>
      <c r="I6" s="558"/>
      <c r="J6" s="1156" t="s">
        <v>1407</v>
      </c>
    </row>
    <row r="7" spans="1:10" s="554" customFormat="1" ht="20.25" customHeight="1">
      <c r="A7" s="555" t="s">
        <v>1338</v>
      </c>
      <c r="B7" s="556"/>
      <c r="C7" s="1157" t="s">
        <v>819</v>
      </c>
      <c r="D7" s="1157" t="s">
        <v>1408</v>
      </c>
      <c r="E7" s="1157" t="s">
        <v>1409</v>
      </c>
      <c r="F7" s="1157" t="s">
        <v>352</v>
      </c>
      <c r="G7" s="1157" t="s">
        <v>819</v>
      </c>
      <c r="H7" s="1157" t="s">
        <v>1408</v>
      </c>
      <c r="I7" s="1158" t="s">
        <v>1409</v>
      </c>
      <c r="J7" s="1156" t="s">
        <v>1700</v>
      </c>
    </row>
    <row r="8" spans="1:10" s="554" customFormat="1" ht="20.25" customHeight="1">
      <c r="A8" s="560"/>
      <c r="B8" s="561"/>
      <c r="C8" s="2125" t="s">
        <v>852</v>
      </c>
      <c r="D8" s="2125" t="s">
        <v>825</v>
      </c>
      <c r="E8" s="2125" t="s">
        <v>899</v>
      </c>
      <c r="F8" s="2125" t="s">
        <v>363</v>
      </c>
      <c r="G8" s="2125" t="s">
        <v>852</v>
      </c>
      <c r="H8" s="2125" t="s">
        <v>825</v>
      </c>
      <c r="I8" s="2125" t="s">
        <v>899</v>
      </c>
      <c r="J8" s="1157" t="s">
        <v>1410</v>
      </c>
    </row>
    <row r="9" spans="1:10" s="554" customFormat="1" ht="20.25" customHeight="1">
      <c r="A9" s="1055"/>
      <c r="B9" s="562"/>
      <c r="C9" s="2126"/>
      <c r="D9" s="2126"/>
      <c r="E9" s="2126"/>
      <c r="F9" s="2126"/>
      <c r="G9" s="2126"/>
      <c r="H9" s="2126"/>
      <c r="I9" s="2126"/>
      <c r="J9" s="1159" t="s">
        <v>664</v>
      </c>
    </row>
    <row r="10" spans="1:10" s="489" customFormat="1" ht="20.25" customHeight="1">
      <c r="A10" s="402">
        <v>2012</v>
      </c>
      <c r="B10" s="516"/>
      <c r="C10" s="514">
        <v>85683</v>
      </c>
      <c r="D10" s="514">
        <v>72704</v>
      </c>
      <c r="E10" s="514">
        <v>62100</v>
      </c>
      <c r="F10" s="514">
        <v>220487</v>
      </c>
      <c r="G10" s="515">
        <v>33.44</v>
      </c>
      <c r="H10" s="515">
        <v>48.89</v>
      </c>
      <c r="I10" s="515">
        <v>17.670000000000002</v>
      </c>
      <c r="J10" s="508">
        <v>26981522</v>
      </c>
    </row>
    <row r="11" spans="1:10" s="489" customFormat="1" ht="16.5" customHeight="1">
      <c r="A11" s="402">
        <v>2013</v>
      </c>
      <c r="B11" s="516"/>
      <c r="C11" s="514">
        <v>303721</v>
      </c>
      <c r="D11" s="514">
        <v>128687</v>
      </c>
      <c r="E11" s="514">
        <v>19328</v>
      </c>
      <c r="F11" s="514">
        <v>451736</v>
      </c>
      <c r="G11" s="515">
        <v>67.23</v>
      </c>
      <c r="H11" s="515">
        <v>28.49</v>
      </c>
      <c r="I11" s="515">
        <v>4.28</v>
      </c>
      <c r="J11" s="508" t="s">
        <v>568</v>
      </c>
    </row>
    <row r="12" spans="1:10" s="489" customFormat="1" ht="16.5" customHeight="1">
      <c r="A12" s="402">
        <v>2014</v>
      </c>
      <c r="B12" s="516"/>
      <c r="C12" s="514">
        <v>347180</v>
      </c>
      <c r="D12" s="514">
        <v>121701</v>
      </c>
      <c r="E12" s="514">
        <v>69792</v>
      </c>
      <c r="F12" s="514">
        <v>538674</v>
      </c>
      <c r="G12" s="515" t="s">
        <v>568</v>
      </c>
      <c r="H12" s="515" t="s">
        <v>568</v>
      </c>
      <c r="I12" s="515" t="s">
        <v>568</v>
      </c>
      <c r="J12" s="508" t="s">
        <v>568</v>
      </c>
    </row>
    <row r="13" spans="1:10" s="489" customFormat="1" ht="16.5" customHeight="1">
      <c r="A13" s="402">
        <v>2015</v>
      </c>
      <c r="B13" s="516"/>
      <c r="C13" s="514">
        <v>146411</v>
      </c>
      <c r="D13" s="514">
        <v>59530</v>
      </c>
      <c r="E13" s="514">
        <v>14009</v>
      </c>
      <c r="F13" s="514">
        <v>219949</v>
      </c>
      <c r="G13" s="515" t="s">
        <v>568</v>
      </c>
      <c r="H13" s="515" t="s">
        <v>568</v>
      </c>
      <c r="I13" s="515" t="s">
        <v>568</v>
      </c>
      <c r="J13" s="508" t="s">
        <v>568</v>
      </c>
    </row>
    <row r="14" spans="1:10" s="489" customFormat="1" ht="16.5" customHeight="1">
      <c r="A14" s="402">
        <v>2016</v>
      </c>
      <c r="B14" s="516"/>
      <c r="C14" s="514">
        <v>173464.86199999999</v>
      </c>
      <c r="D14" s="514">
        <v>45516.493999999999</v>
      </c>
      <c r="E14" s="514">
        <v>29926.627</v>
      </c>
      <c r="F14" s="514">
        <v>248907.98300000001</v>
      </c>
      <c r="G14" s="515" t="s">
        <v>568</v>
      </c>
      <c r="H14" s="515" t="s">
        <v>1411</v>
      </c>
      <c r="I14" s="515" t="s">
        <v>568</v>
      </c>
      <c r="J14" s="508" t="s">
        <v>568</v>
      </c>
    </row>
    <row r="15" spans="1:10" s="489" customFormat="1" ht="16.5" customHeight="1">
      <c r="A15" s="402">
        <v>2017</v>
      </c>
      <c r="B15" s="516"/>
      <c r="C15" s="514">
        <v>288357</v>
      </c>
      <c r="D15" s="514">
        <v>94549</v>
      </c>
      <c r="E15" s="514">
        <v>39771</v>
      </c>
      <c r="F15" s="514">
        <v>422677</v>
      </c>
      <c r="G15" s="515" t="s">
        <v>568</v>
      </c>
      <c r="H15" s="515" t="s">
        <v>1411</v>
      </c>
      <c r="I15" s="515" t="s">
        <v>568</v>
      </c>
      <c r="J15" s="508" t="s">
        <v>568</v>
      </c>
    </row>
    <row r="16" spans="1:10" s="489" customFormat="1" ht="16.5" customHeight="1">
      <c r="A16" s="402">
        <v>2018</v>
      </c>
      <c r="B16" s="516"/>
      <c r="C16" s="514">
        <v>357427.24830000004</v>
      </c>
      <c r="D16" s="514">
        <v>185370.85699999999</v>
      </c>
      <c r="E16" s="514">
        <v>104867.47100000001</v>
      </c>
      <c r="F16" s="514">
        <v>647665.57630000007</v>
      </c>
      <c r="G16" s="515" t="s">
        <v>568</v>
      </c>
      <c r="H16" s="515" t="s">
        <v>568</v>
      </c>
      <c r="I16" s="515" t="s">
        <v>568</v>
      </c>
      <c r="J16" s="508" t="s">
        <v>568</v>
      </c>
    </row>
    <row r="17" spans="1:10" s="489" customFormat="1" ht="16.5" customHeight="1">
      <c r="A17" s="402">
        <v>2019</v>
      </c>
      <c r="B17" s="516"/>
      <c r="C17" s="514">
        <v>345309</v>
      </c>
      <c r="D17" s="514">
        <v>151875</v>
      </c>
      <c r="E17" s="514">
        <v>75628</v>
      </c>
      <c r="F17" s="514">
        <v>572812</v>
      </c>
      <c r="G17" s="515" t="s">
        <v>568</v>
      </c>
      <c r="H17" s="515" t="s">
        <v>568</v>
      </c>
      <c r="I17" s="515" t="s">
        <v>568</v>
      </c>
      <c r="J17" s="508" t="s">
        <v>568</v>
      </c>
    </row>
    <row r="18" spans="1:10" s="489" customFormat="1" ht="16.5" customHeight="1">
      <c r="A18" s="402">
        <v>2020</v>
      </c>
      <c r="B18" s="516"/>
      <c r="C18" s="514">
        <v>318289.51189999998</v>
      </c>
      <c r="D18" s="514">
        <v>80420.298999999999</v>
      </c>
      <c r="E18" s="514">
        <v>26889.485000000001</v>
      </c>
      <c r="F18" s="514">
        <v>425599.29589999997</v>
      </c>
      <c r="G18" s="515" t="s">
        <v>568</v>
      </c>
      <c r="H18" s="515" t="s">
        <v>568</v>
      </c>
      <c r="I18" s="515" t="s">
        <v>568</v>
      </c>
      <c r="J18" s="508" t="s">
        <v>568</v>
      </c>
    </row>
    <row r="19" spans="1:10" s="489" customFormat="1" ht="16.5" customHeight="1">
      <c r="A19" s="787">
        <v>2021</v>
      </c>
      <c r="B19" s="788"/>
      <c r="C19" s="844">
        <v>293389.19</v>
      </c>
      <c r="D19" s="844">
        <v>72011.910999999993</v>
      </c>
      <c r="E19" s="844">
        <v>26014.940999999999</v>
      </c>
      <c r="F19" s="844">
        <v>391416.04200000002</v>
      </c>
      <c r="G19" s="789" t="s">
        <v>568</v>
      </c>
      <c r="H19" s="789" t="s">
        <v>568</v>
      </c>
      <c r="I19" s="789" t="s">
        <v>568</v>
      </c>
      <c r="J19" s="843" t="s">
        <v>568</v>
      </c>
    </row>
    <row r="20" spans="1:10" s="489" customFormat="1" ht="20.25" customHeight="1">
      <c r="A20" s="402">
        <v>2018</v>
      </c>
      <c r="B20" s="518" t="s">
        <v>213</v>
      </c>
      <c r="C20" s="514">
        <v>75527</v>
      </c>
      <c r="D20" s="514">
        <v>40031</v>
      </c>
      <c r="E20" s="514">
        <v>32926</v>
      </c>
      <c r="F20" s="514">
        <v>148484</v>
      </c>
      <c r="G20" s="515" t="s">
        <v>568</v>
      </c>
      <c r="H20" s="515" t="s">
        <v>568</v>
      </c>
      <c r="I20" s="515" t="s">
        <v>568</v>
      </c>
      <c r="J20" s="508" t="s">
        <v>568</v>
      </c>
    </row>
    <row r="21" spans="1:10" s="489" customFormat="1" ht="16.5" customHeight="1">
      <c r="A21" s="402"/>
      <c r="B21" s="518" t="s">
        <v>214</v>
      </c>
      <c r="C21" s="514">
        <v>113713.393</v>
      </c>
      <c r="D21" s="514">
        <v>80614.991999999998</v>
      </c>
      <c r="E21" s="514">
        <v>49100.620999999999</v>
      </c>
      <c r="F21" s="514">
        <v>243429.00599999999</v>
      </c>
      <c r="G21" s="515" t="s">
        <v>568</v>
      </c>
      <c r="H21" s="515" t="s">
        <v>568</v>
      </c>
      <c r="I21" s="515" t="s">
        <v>568</v>
      </c>
      <c r="J21" s="508" t="s">
        <v>568</v>
      </c>
    </row>
    <row r="22" spans="1:10" s="489" customFormat="1" ht="20.25" customHeight="1">
      <c r="A22" s="402">
        <v>2019</v>
      </c>
      <c r="B22" s="518" t="s">
        <v>211</v>
      </c>
      <c r="C22" s="514">
        <v>78817</v>
      </c>
      <c r="D22" s="514">
        <v>54324</v>
      </c>
      <c r="E22" s="514">
        <v>45459</v>
      </c>
      <c r="F22" s="514">
        <v>178600</v>
      </c>
      <c r="G22" s="515" t="s">
        <v>568</v>
      </c>
      <c r="H22" s="515" t="s">
        <v>568</v>
      </c>
      <c r="I22" s="515" t="s">
        <v>568</v>
      </c>
      <c r="J22" s="508" t="s">
        <v>568</v>
      </c>
    </row>
    <row r="23" spans="1:10" s="489" customFormat="1" ht="16.5" customHeight="1">
      <c r="A23" s="402"/>
      <c r="B23" s="518" t="s">
        <v>212</v>
      </c>
      <c r="C23" s="514">
        <v>107392</v>
      </c>
      <c r="D23" s="514">
        <v>47702</v>
      </c>
      <c r="E23" s="514">
        <v>13521</v>
      </c>
      <c r="F23" s="514">
        <v>168615.1</v>
      </c>
      <c r="G23" s="515" t="s">
        <v>568</v>
      </c>
      <c r="H23" s="515" t="s">
        <v>568</v>
      </c>
      <c r="I23" s="515" t="s">
        <v>568</v>
      </c>
      <c r="J23" s="508" t="s">
        <v>568</v>
      </c>
    </row>
    <row r="24" spans="1:10" s="489" customFormat="1" ht="16.5" customHeight="1">
      <c r="A24" s="402"/>
      <c r="B24" s="518" t="s">
        <v>213</v>
      </c>
      <c r="C24" s="514">
        <v>76287</v>
      </c>
      <c r="D24" s="514">
        <v>26453</v>
      </c>
      <c r="E24" s="514">
        <v>9681</v>
      </c>
      <c r="F24" s="514">
        <v>112421</v>
      </c>
      <c r="G24" s="515" t="s">
        <v>568</v>
      </c>
      <c r="H24" s="515" t="s">
        <v>568</v>
      </c>
      <c r="I24" s="515" t="s">
        <v>568</v>
      </c>
      <c r="J24" s="508" t="s">
        <v>568</v>
      </c>
    </row>
    <row r="25" spans="1:10" s="489" customFormat="1" ht="16.5" customHeight="1">
      <c r="A25" s="402"/>
      <c r="B25" s="518" t="s">
        <v>214</v>
      </c>
      <c r="C25" s="514">
        <v>82813</v>
      </c>
      <c r="D25" s="514">
        <v>23396</v>
      </c>
      <c r="E25" s="514">
        <v>6967</v>
      </c>
      <c r="F25" s="514">
        <v>113176</v>
      </c>
      <c r="G25" s="515" t="s">
        <v>568</v>
      </c>
      <c r="H25" s="515" t="s">
        <v>568</v>
      </c>
      <c r="I25" s="515" t="s">
        <v>568</v>
      </c>
      <c r="J25" s="508" t="s">
        <v>568</v>
      </c>
    </row>
    <row r="26" spans="1:10" s="489" customFormat="1" ht="20.25" customHeight="1">
      <c r="A26" s="402">
        <v>2020</v>
      </c>
      <c r="B26" s="518" t="s">
        <v>211</v>
      </c>
      <c r="C26" s="514">
        <v>96524.79</v>
      </c>
      <c r="D26" s="514">
        <v>19356.217000000001</v>
      </c>
      <c r="E26" s="514">
        <v>11285.346</v>
      </c>
      <c r="F26" s="514">
        <v>127166.353</v>
      </c>
      <c r="G26" s="515" t="s">
        <v>568</v>
      </c>
      <c r="H26" s="515" t="s">
        <v>568</v>
      </c>
      <c r="I26" s="515" t="s">
        <v>568</v>
      </c>
      <c r="J26" s="508" t="s">
        <v>568</v>
      </c>
    </row>
    <row r="27" spans="1:10" s="489" customFormat="1" ht="16.5" customHeight="1">
      <c r="A27" s="402"/>
      <c r="B27" s="518" t="s">
        <v>212</v>
      </c>
      <c r="C27" s="514">
        <v>59804.8439</v>
      </c>
      <c r="D27" s="514">
        <v>37118.796999999999</v>
      </c>
      <c r="E27" s="514">
        <v>4682.1509999999998</v>
      </c>
      <c r="F27" s="514">
        <v>101605.7919</v>
      </c>
      <c r="G27" s="515" t="s">
        <v>568</v>
      </c>
      <c r="H27" s="515" t="s">
        <v>568</v>
      </c>
      <c r="I27" s="515" t="s">
        <v>568</v>
      </c>
      <c r="J27" s="508" t="s">
        <v>568</v>
      </c>
    </row>
    <row r="28" spans="1:10" s="489" customFormat="1" ht="16.5" customHeight="1">
      <c r="A28" s="402"/>
      <c r="B28" s="518" t="s">
        <v>213</v>
      </c>
      <c r="C28" s="514">
        <v>80760</v>
      </c>
      <c r="D28" s="514">
        <v>11703</v>
      </c>
      <c r="E28" s="514">
        <v>6609</v>
      </c>
      <c r="F28" s="514">
        <v>99072</v>
      </c>
      <c r="G28" s="515" t="s">
        <v>568</v>
      </c>
      <c r="H28" s="515" t="s">
        <v>568</v>
      </c>
      <c r="I28" s="515" t="s">
        <v>568</v>
      </c>
      <c r="J28" s="508" t="s">
        <v>568</v>
      </c>
    </row>
    <row r="29" spans="1:10" s="489" customFormat="1" ht="16.5" customHeight="1">
      <c r="A29" s="402"/>
      <c r="B29" s="518" t="s">
        <v>214</v>
      </c>
      <c r="C29" s="514">
        <v>81199.877999999997</v>
      </c>
      <c r="D29" s="514">
        <v>12242.285</v>
      </c>
      <c r="E29" s="514">
        <v>4312.9880000000003</v>
      </c>
      <c r="F29" s="514">
        <v>97755.150999999998</v>
      </c>
      <c r="G29" s="515" t="s">
        <v>568</v>
      </c>
      <c r="H29" s="515" t="s">
        <v>568</v>
      </c>
      <c r="I29" s="515" t="s">
        <v>568</v>
      </c>
      <c r="J29" s="508" t="s">
        <v>568</v>
      </c>
    </row>
    <row r="30" spans="1:10" s="489" customFormat="1" ht="20.25" customHeight="1">
      <c r="A30" s="402">
        <v>2021</v>
      </c>
      <c r="B30" s="518" t="s">
        <v>211</v>
      </c>
      <c r="C30" s="514">
        <v>93801.86</v>
      </c>
      <c r="D30" s="514">
        <v>22230.556</v>
      </c>
      <c r="E30" s="514">
        <v>4705.1980000000003</v>
      </c>
      <c r="F30" s="514">
        <v>120737.614</v>
      </c>
      <c r="G30" s="515" t="s">
        <v>568</v>
      </c>
      <c r="H30" s="515" t="s">
        <v>568</v>
      </c>
      <c r="I30" s="515" t="s">
        <v>568</v>
      </c>
      <c r="J30" s="508" t="s">
        <v>568</v>
      </c>
    </row>
    <row r="31" spans="1:10" s="489" customFormat="1" ht="15.75" customHeight="1">
      <c r="A31" s="402"/>
      <c r="B31" s="518" t="s">
        <v>212</v>
      </c>
      <c r="C31" s="514">
        <v>61131.372000000003</v>
      </c>
      <c r="D31" s="514">
        <v>18972.442999999999</v>
      </c>
      <c r="E31" s="514">
        <v>4496.1009999999997</v>
      </c>
      <c r="F31" s="514">
        <v>84599.915999999997</v>
      </c>
      <c r="G31" s="515" t="s">
        <v>568</v>
      </c>
      <c r="H31" s="515" t="s">
        <v>568</v>
      </c>
      <c r="I31" s="515" t="s">
        <v>568</v>
      </c>
      <c r="J31" s="508" t="s">
        <v>568</v>
      </c>
    </row>
    <row r="32" spans="1:10" s="489" customFormat="1" ht="15.75" customHeight="1">
      <c r="A32" s="402"/>
      <c r="B32" s="518" t="s">
        <v>213</v>
      </c>
      <c r="C32" s="514">
        <v>72286.345000000001</v>
      </c>
      <c r="D32" s="514">
        <v>17663.858</v>
      </c>
      <c r="E32" s="514">
        <v>9827.4</v>
      </c>
      <c r="F32" s="514">
        <v>99777.603000000003</v>
      </c>
      <c r="G32" s="515" t="s">
        <v>568</v>
      </c>
      <c r="H32" s="515" t="s">
        <v>568</v>
      </c>
      <c r="I32" s="515" t="s">
        <v>568</v>
      </c>
      <c r="J32" s="508" t="s">
        <v>568</v>
      </c>
    </row>
    <row r="33" spans="1:10" s="489" customFormat="1" ht="15.75" customHeight="1">
      <c r="A33" s="402"/>
      <c r="B33" s="518" t="s">
        <v>214</v>
      </c>
      <c r="C33" s="514">
        <v>66169.612999999998</v>
      </c>
      <c r="D33" s="514">
        <v>13145.054</v>
      </c>
      <c r="E33" s="514">
        <v>6986.2420000000002</v>
      </c>
      <c r="F33" s="514">
        <v>86300.909</v>
      </c>
      <c r="G33" s="515" t="s">
        <v>568</v>
      </c>
      <c r="H33" s="515" t="s">
        <v>568</v>
      </c>
      <c r="I33" s="515" t="s">
        <v>568</v>
      </c>
      <c r="J33" s="508" t="s">
        <v>568</v>
      </c>
    </row>
    <row r="34" spans="1:10" s="489" customFormat="1" ht="20.25" customHeight="1">
      <c r="A34" s="402">
        <v>2022</v>
      </c>
      <c r="B34" s="518" t="s">
        <v>211</v>
      </c>
      <c r="C34" s="514">
        <v>74479</v>
      </c>
      <c r="D34" s="514">
        <v>19877</v>
      </c>
      <c r="E34" s="514">
        <v>12548</v>
      </c>
      <c r="F34" s="514">
        <v>106904</v>
      </c>
      <c r="G34" s="515" t="s">
        <v>568</v>
      </c>
      <c r="H34" s="515" t="s">
        <v>568</v>
      </c>
      <c r="I34" s="515" t="s">
        <v>568</v>
      </c>
      <c r="J34" s="508" t="s">
        <v>568</v>
      </c>
    </row>
    <row r="35" spans="1:10" s="489" customFormat="1" ht="15.75" customHeight="1">
      <c r="A35" s="402"/>
      <c r="B35" s="518" t="s">
        <v>212</v>
      </c>
      <c r="C35" s="514">
        <v>65078</v>
      </c>
      <c r="D35" s="514">
        <v>19493</v>
      </c>
      <c r="E35" s="514">
        <v>13832</v>
      </c>
      <c r="F35" s="514">
        <v>98403</v>
      </c>
      <c r="G35" s="515" t="s">
        <v>568</v>
      </c>
      <c r="H35" s="515" t="s">
        <v>568</v>
      </c>
      <c r="I35" s="515" t="s">
        <v>568</v>
      </c>
      <c r="J35" s="508" t="s">
        <v>568</v>
      </c>
    </row>
    <row r="36" spans="1:10" s="489" customFormat="1" ht="15.75" customHeight="1">
      <c r="A36" s="402"/>
      <c r="B36" s="518" t="s">
        <v>213</v>
      </c>
      <c r="C36" s="514">
        <v>46513</v>
      </c>
      <c r="D36" s="514">
        <v>12582</v>
      </c>
      <c r="E36" s="514">
        <v>13782</v>
      </c>
      <c r="F36" s="514">
        <v>72877</v>
      </c>
      <c r="G36" s="515" t="s">
        <v>568</v>
      </c>
      <c r="H36" s="515" t="s">
        <v>568</v>
      </c>
      <c r="I36" s="515" t="s">
        <v>568</v>
      </c>
      <c r="J36" s="508" t="s">
        <v>568</v>
      </c>
    </row>
    <row r="37" spans="1:10" ht="21.2" customHeight="1">
      <c r="A37" s="462" t="s">
        <v>1412</v>
      </c>
      <c r="B37" s="462"/>
      <c r="C37" s="462"/>
      <c r="D37" s="462"/>
      <c r="E37" s="462"/>
      <c r="F37" s="462"/>
      <c r="G37" s="462"/>
      <c r="H37" s="462"/>
      <c r="I37" s="462"/>
      <c r="J37" s="578" t="s">
        <v>1413</v>
      </c>
    </row>
    <row r="38" spans="1:10" ht="13.7" customHeight="1">
      <c r="A38" s="484" t="s">
        <v>1414</v>
      </c>
      <c r="J38" s="549" t="s">
        <v>1415</v>
      </c>
    </row>
    <row r="39" spans="1:10" ht="13.7" customHeight="1">
      <c r="A39" s="484" t="s">
        <v>1364</v>
      </c>
      <c r="J39" s="549" t="s">
        <v>1365</v>
      </c>
    </row>
    <row r="40" spans="1:10" ht="13.7" customHeight="1">
      <c r="A40" s="563"/>
      <c r="J40" s="1160"/>
    </row>
    <row r="41" spans="1:10" ht="14.25">
      <c r="A41" s="522" t="s">
        <v>1530</v>
      </c>
      <c r="B41" s="443"/>
      <c r="C41" s="443"/>
      <c r="D41" s="443"/>
      <c r="E41" s="443"/>
      <c r="F41" s="443"/>
      <c r="G41" s="443"/>
      <c r="H41" s="443"/>
      <c r="I41" s="443"/>
      <c r="J41" s="443"/>
    </row>
  </sheetData>
  <mergeCells count="7">
    <mergeCell ref="I8:I9"/>
    <mergeCell ref="C8:C9"/>
    <mergeCell ref="D8:D9"/>
    <mergeCell ref="E8:E9"/>
    <mergeCell ref="F8:F9"/>
    <mergeCell ref="G8:G9"/>
    <mergeCell ref="H8:H9"/>
  </mergeCells>
  <printOptions horizontalCentered="1" verticalCentered="1"/>
  <pageMargins left="0" right="0" top="0" bottom="0" header="0.3" footer="0.3"/>
  <pageSetup paperSize="9" scale="79" orientation="landscape" horizontalDpi="300" verticalDpi="3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43"/>
  <dimension ref="A1:F43"/>
  <sheetViews>
    <sheetView zoomScale="80" zoomScaleNormal="80" workbookViewId="0">
      <pane ySplit="7" topLeftCell="A38" activePane="bottomLeft" state="frozen"/>
      <selection sqref="A1:XFD1048576"/>
      <selection pane="bottomLeft" sqref="A1:XFD1048576"/>
    </sheetView>
  </sheetViews>
  <sheetFormatPr defaultColWidth="9.140625" defaultRowHeight="12.75"/>
  <cols>
    <col min="1" max="1" width="19.28515625" style="146" customWidth="1"/>
    <col min="2" max="2" width="25.7109375" style="146" customWidth="1"/>
    <col min="3" max="4" width="17.7109375" style="146" customWidth="1"/>
    <col min="5" max="5" width="18.140625" style="146" customWidth="1"/>
    <col min="6" max="6" width="9.7109375" style="146" customWidth="1"/>
    <col min="7" max="7" width="9.85546875" style="146" bestFit="1" customWidth="1"/>
    <col min="8" max="16384" width="9.140625" style="146"/>
  </cols>
  <sheetData>
    <row r="1" spans="1:6" ht="18" customHeight="1">
      <c r="A1" s="1133" t="s">
        <v>1581</v>
      </c>
      <c r="B1" s="274"/>
      <c r="C1" s="274"/>
      <c r="D1" s="274"/>
      <c r="E1" s="274"/>
      <c r="F1" s="2129" t="s">
        <v>1582</v>
      </c>
    </row>
    <row r="2" spans="1:6" ht="18">
      <c r="A2" s="1133" t="s">
        <v>1418</v>
      </c>
      <c r="B2" s="274"/>
      <c r="C2" s="274"/>
      <c r="D2" s="274"/>
      <c r="E2" s="274"/>
      <c r="F2" s="2129"/>
    </row>
    <row r="3" spans="1:6" ht="18">
      <c r="A3" s="1133" t="s">
        <v>1419</v>
      </c>
      <c r="B3" s="274"/>
      <c r="C3" s="274"/>
      <c r="D3" s="274"/>
      <c r="E3" s="274"/>
      <c r="F3" s="2129"/>
    </row>
    <row r="4" spans="1:6" ht="14.25" customHeight="1">
      <c r="A4" s="146" t="s">
        <v>1420</v>
      </c>
      <c r="E4" s="408" t="s">
        <v>1421</v>
      </c>
      <c r="F4" s="2129"/>
    </row>
    <row r="5" spans="1:6" ht="21.2" customHeight="1">
      <c r="A5" s="2127" t="s">
        <v>349</v>
      </c>
      <c r="B5" s="2127" t="s">
        <v>1422</v>
      </c>
      <c r="C5" s="1134" t="s">
        <v>1423</v>
      </c>
      <c r="D5" s="1135" t="s">
        <v>1424</v>
      </c>
      <c r="E5" s="1136" t="s">
        <v>1425</v>
      </c>
      <c r="F5" s="2129"/>
    </row>
    <row r="6" spans="1:6" s="566" customFormat="1" ht="28.5" customHeight="1">
      <c r="A6" s="2128"/>
      <c r="B6" s="2128"/>
      <c r="C6" s="1118" t="s">
        <v>1426</v>
      </c>
      <c r="D6" s="564" t="s">
        <v>1427</v>
      </c>
      <c r="E6" s="565" t="s">
        <v>1428</v>
      </c>
      <c r="F6" s="2129"/>
    </row>
    <row r="7" spans="1:6" s="566" customFormat="1" ht="41.25" customHeight="1">
      <c r="A7" s="1137" t="s">
        <v>357</v>
      </c>
      <c r="B7" s="1137" t="s">
        <v>1429</v>
      </c>
      <c r="C7" s="475" t="s">
        <v>1430</v>
      </c>
      <c r="D7" s="1138" t="s">
        <v>1431</v>
      </c>
      <c r="E7" s="1137" t="s">
        <v>1432</v>
      </c>
      <c r="F7" s="2129"/>
    </row>
    <row r="8" spans="1:6" ht="24.95" customHeight="1">
      <c r="A8" s="1139" t="s">
        <v>1447</v>
      </c>
      <c r="B8" s="1140" t="s">
        <v>1433</v>
      </c>
      <c r="C8" s="981">
        <v>410579</v>
      </c>
      <c r="D8" s="981">
        <v>593559</v>
      </c>
      <c r="E8" s="981">
        <v>1004138</v>
      </c>
      <c r="F8" s="2129"/>
    </row>
    <row r="9" spans="1:6" ht="18.600000000000001" customHeight="1">
      <c r="A9" s="1141"/>
      <c r="B9" s="1142" t="s">
        <v>1434</v>
      </c>
      <c r="C9" s="982">
        <v>77778</v>
      </c>
      <c r="D9" s="982">
        <v>20805</v>
      </c>
      <c r="E9" s="982">
        <v>98583</v>
      </c>
      <c r="F9" s="2129"/>
    </row>
    <row r="10" spans="1:6" ht="18.600000000000001" customHeight="1">
      <c r="A10" s="1141"/>
      <c r="B10" s="1143" t="s">
        <v>1435</v>
      </c>
      <c r="C10" s="982">
        <v>4131684</v>
      </c>
      <c r="D10" s="982">
        <v>1526736</v>
      </c>
      <c r="E10" s="983">
        <v>5658420</v>
      </c>
      <c r="F10" s="2129"/>
    </row>
    <row r="11" spans="1:6" ht="18.600000000000001" customHeight="1">
      <c r="A11" s="1144"/>
      <c r="B11" s="1145" t="s">
        <v>1436</v>
      </c>
      <c r="C11" s="1146">
        <v>4620041</v>
      </c>
      <c r="D11" s="1146">
        <v>2141100</v>
      </c>
      <c r="E11" s="1146">
        <v>6761141</v>
      </c>
      <c r="F11" s="2129"/>
    </row>
    <row r="12" spans="1:6" ht="24.95" customHeight="1">
      <c r="A12" s="1139" t="s">
        <v>1466</v>
      </c>
      <c r="B12" s="1140" t="s">
        <v>1433</v>
      </c>
      <c r="C12" s="981">
        <v>425953</v>
      </c>
      <c r="D12" s="981">
        <v>670262</v>
      </c>
      <c r="E12" s="981">
        <v>1096215</v>
      </c>
      <c r="F12" s="2129"/>
    </row>
    <row r="13" spans="1:6" ht="18.600000000000001" customHeight="1">
      <c r="A13" s="1141"/>
      <c r="B13" s="1142" t="s">
        <v>1434</v>
      </c>
      <c r="C13" s="982">
        <v>69262</v>
      </c>
      <c r="D13" s="982">
        <v>21175</v>
      </c>
      <c r="E13" s="982">
        <v>90437</v>
      </c>
      <c r="F13" s="2129"/>
    </row>
    <row r="14" spans="1:6" ht="18.600000000000001" customHeight="1">
      <c r="A14" s="1141"/>
      <c r="B14" s="1143" t="s">
        <v>1435</v>
      </c>
      <c r="C14" s="982">
        <v>4258679</v>
      </c>
      <c r="D14" s="982">
        <v>1602292</v>
      </c>
      <c r="E14" s="983">
        <v>5860971</v>
      </c>
      <c r="F14" s="2129"/>
    </row>
    <row r="15" spans="1:6" ht="18.600000000000001" customHeight="1">
      <c r="A15" s="1144"/>
      <c r="B15" s="1145" t="s">
        <v>1436</v>
      </c>
      <c r="C15" s="1146">
        <v>4753894</v>
      </c>
      <c r="D15" s="1146">
        <v>2293729</v>
      </c>
      <c r="E15" s="1146">
        <v>7047623</v>
      </c>
      <c r="F15" s="2129"/>
    </row>
    <row r="16" spans="1:6" ht="24.95" customHeight="1">
      <c r="A16" s="1139" t="s">
        <v>1482</v>
      </c>
      <c r="B16" s="1140" t="s">
        <v>1433</v>
      </c>
      <c r="C16" s="981">
        <v>421494</v>
      </c>
      <c r="D16" s="981">
        <v>599914</v>
      </c>
      <c r="E16" s="981">
        <v>1021408</v>
      </c>
      <c r="F16" s="2129"/>
    </row>
    <row r="17" spans="1:6" ht="18.600000000000001" customHeight="1">
      <c r="A17" s="1141"/>
      <c r="B17" s="1142" t="s">
        <v>1434</v>
      </c>
      <c r="C17" s="982">
        <v>75989</v>
      </c>
      <c r="D17" s="982">
        <v>22040</v>
      </c>
      <c r="E17" s="982">
        <v>98029</v>
      </c>
      <c r="F17" s="2129"/>
    </row>
    <row r="18" spans="1:6" ht="18.600000000000001" customHeight="1">
      <c r="A18" s="1141"/>
      <c r="B18" s="1143" t="s">
        <v>1435</v>
      </c>
      <c r="C18" s="982">
        <v>5268039</v>
      </c>
      <c r="D18" s="982">
        <v>1705505</v>
      </c>
      <c r="E18" s="983">
        <v>6973544</v>
      </c>
      <c r="F18" s="2129"/>
    </row>
    <row r="19" spans="1:6" ht="18.600000000000001" customHeight="1">
      <c r="A19" s="1144"/>
      <c r="B19" s="1145" t="s">
        <v>1436</v>
      </c>
      <c r="C19" s="1146">
        <v>5765522</v>
      </c>
      <c r="D19" s="1146">
        <v>2327459</v>
      </c>
      <c r="E19" s="1146">
        <v>8092981</v>
      </c>
      <c r="F19" s="2129"/>
    </row>
    <row r="20" spans="1:6" ht="24.95" customHeight="1">
      <c r="A20" s="1139" t="s">
        <v>1484</v>
      </c>
      <c r="B20" s="1140" t="s">
        <v>1433</v>
      </c>
      <c r="C20" s="981">
        <v>285208</v>
      </c>
      <c r="D20" s="981">
        <v>517577</v>
      </c>
      <c r="E20" s="981">
        <v>802785</v>
      </c>
      <c r="F20" s="2129"/>
    </row>
    <row r="21" spans="1:6" ht="18.600000000000001" customHeight="1">
      <c r="A21" s="1141"/>
      <c r="B21" s="1142" t="s">
        <v>1434</v>
      </c>
      <c r="C21" s="982">
        <v>84922</v>
      </c>
      <c r="D21" s="982">
        <v>22544</v>
      </c>
      <c r="E21" s="982">
        <v>107466</v>
      </c>
      <c r="F21" s="2129"/>
    </row>
    <row r="22" spans="1:6" ht="18.600000000000001" customHeight="1">
      <c r="A22" s="1141"/>
      <c r="B22" s="1143" t="s">
        <v>1435</v>
      </c>
      <c r="C22" s="982">
        <v>6862079</v>
      </c>
      <c r="D22" s="982">
        <v>1910322</v>
      </c>
      <c r="E22" s="983">
        <v>8772401</v>
      </c>
      <c r="F22" s="2129"/>
    </row>
    <row r="23" spans="1:6" ht="18.600000000000001" customHeight="1">
      <c r="A23" s="1144"/>
      <c r="B23" s="1145" t="s">
        <v>1436</v>
      </c>
      <c r="C23" s="1146">
        <v>7232209</v>
      </c>
      <c r="D23" s="1146">
        <v>2450443</v>
      </c>
      <c r="E23" s="1146">
        <v>9682652</v>
      </c>
      <c r="F23" s="2129"/>
    </row>
    <row r="24" spans="1:6" ht="24.95" customHeight="1">
      <c r="A24" s="1139" t="s">
        <v>1520</v>
      </c>
      <c r="B24" s="1140" t="s">
        <v>1433</v>
      </c>
      <c r="C24" s="981">
        <v>192431</v>
      </c>
      <c r="D24" s="981">
        <v>633869</v>
      </c>
      <c r="E24" s="981">
        <v>826300</v>
      </c>
      <c r="F24" s="2129"/>
    </row>
    <row r="25" spans="1:6" ht="18.600000000000001" customHeight="1">
      <c r="A25" s="1141"/>
      <c r="B25" s="1142" t="s">
        <v>1434</v>
      </c>
      <c r="C25" s="982">
        <v>97506</v>
      </c>
      <c r="D25" s="982">
        <v>21309</v>
      </c>
      <c r="E25" s="982">
        <v>118815</v>
      </c>
      <c r="F25" s="2129"/>
    </row>
    <row r="26" spans="1:6" ht="18.600000000000001" customHeight="1">
      <c r="A26" s="1141"/>
      <c r="B26" s="1143" t="s">
        <v>1435</v>
      </c>
      <c r="C26" s="982">
        <v>7300540</v>
      </c>
      <c r="D26" s="982">
        <v>1876446</v>
      </c>
      <c r="E26" s="983">
        <v>9176986</v>
      </c>
      <c r="F26" s="2129"/>
    </row>
    <row r="27" spans="1:6" ht="18.600000000000001" customHeight="1">
      <c r="A27" s="1144"/>
      <c r="B27" s="1145" t="s">
        <v>1436</v>
      </c>
      <c r="C27" s="1146">
        <v>7590477</v>
      </c>
      <c r="D27" s="1146">
        <v>2531624</v>
      </c>
      <c r="E27" s="1146">
        <v>10122101</v>
      </c>
      <c r="F27" s="2129"/>
    </row>
    <row r="28" spans="1:6" ht="24.95" customHeight="1">
      <c r="A28" s="1139" t="s">
        <v>1539</v>
      </c>
      <c r="B28" s="1140" t="s">
        <v>1433</v>
      </c>
      <c r="C28" s="981">
        <v>189664</v>
      </c>
      <c r="D28" s="981">
        <v>605645</v>
      </c>
      <c r="E28" s="981">
        <v>795309</v>
      </c>
      <c r="F28" s="2129"/>
    </row>
    <row r="29" spans="1:6" ht="18.600000000000001" customHeight="1">
      <c r="A29" s="1141"/>
      <c r="B29" s="1142" t="s">
        <v>1434</v>
      </c>
      <c r="C29" s="982">
        <v>80081</v>
      </c>
      <c r="D29" s="982">
        <v>13908</v>
      </c>
      <c r="E29" s="982">
        <v>93989</v>
      </c>
      <c r="F29" s="2129"/>
    </row>
    <row r="30" spans="1:6" ht="18.600000000000001" customHeight="1">
      <c r="A30" s="1141"/>
      <c r="B30" s="1143" t="s">
        <v>1435</v>
      </c>
      <c r="C30" s="982">
        <v>7641021</v>
      </c>
      <c r="D30" s="982">
        <v>1807505</v>
      </c>
      <c r="E30" s="983">
        <v>9448526</v>
      </c>
      <c r="F30" s="2129"/>
    </row>
    <row r="31" spans="1:6" ht="18.600000000000001" customHeight="1">
      <c r="A31" s="1144"/>
      <c r="B31" s="1145" t="s">
        <v>1436</v>
      </c>
      <c r="C31" s="1146">
        <v>7910766</v>
      </c>
      <c r="D31" s="1146">
        <v>2427058</v>
      </c>
      <c r="E31" s="1146">
        <v>10337824</v>
      </c>
      <c r="F31" s="2129"/>
    </row>
    <row r="32" spans="1:6" ht="24.95" customHeight="1">
      <c r="A32" s="1139" t="s">
        <v>1598</v>
      </c>
      <c r="B32" s="1140" t="s">
        <v>1433</v>
      </c>
      <c r="C32" s="981">
        <v>177467</v>
      </c>
      <c r="D32" s="981">
        <v>625554</v>
      </c>
      <c r="E32" s="981">
        <v>803021</v>
      </c>
      <c r="F32" s="2129"/>
    </row>
    <row r="33" spans="1:6" ht="18.600000000000001" customHeight="1">
      <c r="A33" s="1141"/>
      <c r="B33" s="1142" t="s">
        <v>1434</v>
      </c>
      <c r="C33" s="982">
        <v>103977</v>
      </c>
      <c r="D33" s="982">
        <v>23963</v>
      </c>
      <c r="E33" s="982">
        <v>127940</v>
      </c>
      <c r="F33" s="2129"/>
    </row>
    <row r="34" spans="1:6" ht="18.600000000000001" customHeight="1">
      <c r="A34" s="1141"/>
      <c r="B34" s="1143" t="s">
        <v>1435</v>
      </c>
      <c r="C34" s="982">
        <v>7933506</v>
      </c>
      <c r="D34" s="982">
        <v>1780064</v>
      </c>
      <c r="E34" s="983">
        <v>9713570</v>
      </c>
      <c r="F34" s="2129"/>
    </row>
    <row r="35" spans="1:6" ht="18.600000000000001" customHeight="1">
      <c r="A35" s="1144"/>
      <c r="B35" s="1145" t="s">
        <v>1436</v>
      </c>
      <c r="C35" s="1146">
        <v>8214950</v>
      </c>
      <c r="D35" s="1146">
        <v>2429581</v>
      </c>
      <c r="E35" s="1146">
        <v>10644531</v>
      </c>
      <c r="F35" s="2129"/>
    </row>
    <row r="36" spans="1:6" ht="24.95" customHeight="1">
      <c r="A36" s="1139" t="s">
        <v>1648</v>
      </c>
      <c r="B36" s="1140" t="s">
        <v>1433</v>
      </c>
      <c r="C36" s="981">
        <v>255079.01</v>
      </c>
      <c r="D36" s="981">
        <v>636940</v>
      </c>
      <c r="E36" s="981">
        <v>892019.01</v>
      </c>
      <c r="F36" s="2129"/>
    </row>
    <row r="37" spans="1:6" ht="18.600000000000001" customHeight="1">
      <c r="A37" s="1141"/>
      <c r="B37" s="1142" t="s">
        <v>1434</v>
      </c>
      <c r="C37" s="982">
        <v>184590</v>
      </c>
      <c r="D37" s="982">
        <v>185296</v>
      </c>
      <c r="E37" s="982">
        <v>369886</v>
      </c>
      <c r="F37" s="2129"/>
    </row>
    <row r="38" spans="1:6" ht="18.600000000000001" customHeight="1">
      <c r="A38" s="1141"/>
      <c r="B38" s="1143" t="s">
        <v>1435</v>
      </c>
      <c r="C38" s="982">
        <v>8011074.9800000004</v>
      </c>
      <c r="D38" s="982">
        <v>1702041</v>
      </c>
      <c r="E38" s="983">
        <v>9713115.9800000004</v>
      </c>
      <c r="F38" s="2129"/>
    </row>
    <row r="39" spans="1:6" ht="18.600000000000001" customHeight="1">
      <c r="A39" s="1144"/>
      <c r="B39" s="1145" t="s">
        <v>1436</v>
      </c>
      <c r="C39" s="1146">
        <v>8450743.9900000002</v>
      </c>
      <c r="D39" s="1146">
        <v>2524277</v>
      </c>
      <c r="E39" s="1146">
        <v>10975020.99</v>
      </c>
      <c r="F39" s="2129"/>
    </row>
    <row r="40" spans="1:6" ht="24.95" customHeight="1">
      <c r="A40" s="1139" t="s">
        <v>1676</v>
      </c>
      <c r="B40" s="1140" t="s">
        <v>1433</v>
      </c>
      <c r="C40" s="981">
        <v>266360.03999999998</v>
      </c>
      <c r="D40" s="981">
        <v>654002</v>
      </c>
      <c r="E40" s="981">
        <v>920362.04</v>
      </c>
      <c r="F40" s="2129"/>
    </row>
    <row r="41" spans="1:6" ht="18.600000000000001" customHeight="1">
      <c r="A41" s="1141"/>
      <c r="B41" s="1142" t="s">
        <v>1434</v>
      </c>
      <c r="C41" s="982">
        <v>319939</v>
      </c>
      <c r="D41" s="982">
        <v>1601096</v>
      </c>
      <c r="E41" s="982">
        <v>1921035</v>
      </c>
      <c r="F41" s="2129"/>
    </row>
    <row r="42" spans="1:6" ht="18.600000000000001" customHeight="1">
      <c r="A42" s="1141"/>
      <c r="B42" s="1143" t="s">
        <v>1435</v>
      </c>
      <c r="C42" s="982">
        <v>7308284.6299999999</v>
      </c>
      <c r="D42" s="982">
        <v>1677628</v>
      </c>
      <c r="E42" s="983">
        <v>8985912.629999999</v>
      </c>
      <c r="F42" s="2129"/>
    </row>
    <row r="43" spans="1:6" ht="18.600000000000001" customHeight="1">
      <c r="A43" s="1144"/>
      <c r="B43" s="1145" t="s">
        <v>1436</v>
      </c>
      <c r="C43" s="1146">
        <v>7894583.6699999999</v>
      </c>
      <c r="D43" s="1146">
        <v>3932726</v>
      </c>
      <c r="E43" s="1146">
        <v>11827309.67</v>
      </c>
      <c r="F43" s="2129"/>
    </row>
  </sheetData>
  <mergeCells count="3">
    <mergeCell ref="A5:A6"/>
    <mergeCell ref="B5:B6"/>
    <mergeCell ref="F1:F43"/>
  </mergeCells>
  <printOptions horizontalCentered="1" verticalCentered="1"/>
  <pageMargins left="0" right="0" top="0" bottom="0" header="0.3" footer="0.3"/>
  <pageSetup paperSize="9" scale="85"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47"/>
  <sheetViews>
    <sheetView zoomScale="90" zoomScaleNormal="90" workbookViewId="0">
      <pane ySplit="12" topLeftCell="A35" activePane="bottomLeft" state="frozen"/>
      <selection sqref="A1:XFD1048576"/>
      <selection pane="bottomLeft" sqref="A1:XFD1048576"/>
    </sheetView>
  </sheetViews>
  <sheetFormatPr defaultColWidth="7.85546875" defaultRowHeight="15"/>
  <cols>
    <col min="1" max="2" width="9.28515625" style="25" customWidth="1"/>
    <col min="3" max="10" width="16.85546875" style="13" customWidth="1"/>
    <col min="11" max="16384" width="7.85546875" style="13"/>
  </cols>
  <sheetData>
    <row r="1" spans="1:10" s="26" customFormat="1" ht="18" customHeight="1">
      <c r="A1" s="1727" t="s">
        <v>1753</v>
      </c>
      <c r="B1" s="1360"/>
      <c r="C1" s="1360"/>
      <c r="D1" s="1360"/>
      <c r="E1" s="1360"/>
      <c r="F1" s="1360"/>
      <c r="G1" s="1360"/>
      <c r="H1" s="1360"/>
      <c r="I1" s="1360"/>
      <c r="J1" s="1360"/>
    </row>
    <row r="2" spans="1:10" s="26" customFormat="1" ht="18" customHeight="1">
      <c r="A2" s="1728" t="s">
        <v>11</v>
      </c>
      <c r="B2" s="1360"/>
      <c r="C2" s="1360"/>
      <c r="D2" s="1360"/>
      <c r="E2" s="1360"/>
      <c r="F2" s="1360"/>
      <c r="G2" s="1360"/>
      <c r="H2" s="1360"/>
      <c r="I2" s="1360"/>
      <c r="J2" s="1360"/>
    </row>
    <row r="3" spans="1:10" s="26" customFormat="1" ht="18" customHeight="1">
      <c r="A3" s="1727" t="s">
        <v>10</v>
      </c>
      <c r="B3" s="1360"/>
      <c r="C3" s="10"/>
      <c r="D3" s="1360"/>
      <c r="E3" s="1360"/>
      <c r="F3" s="1360"/>
      <c r="G3" s="1360"/>
      <c r="H3" s="1360"/>
      <c r="I3" s="1360"/>
      <c r="J3" s="1360"/>
    </row>
    <row r="4" spans="1:10" s="14" customFormat="1" ht="2.25" customHeight="1">
      <c r="A4" s="13"/>
      <c r="B4" s="13"/>
      <c r="C4" s="12"/>
      <c r="D4" s="12"/>
      <c r="E4" s="12"/>
      <c r="F4" s="12"/>
      <c r="G4" s="12"/>
      <c r="H4" s="12"/>
      <c r="I4" s="12"/>
      <c r="J4" s="25"/>
    </row>
    <row r="5" spans="1:10" s="14" customFormat="1" ht="14.25" customHeight="1">
      <c r="A5" s="35" t="s">
        <v>339</v>
      </c>
      <c r="B5" s="13"/>
      <c r="C5" s="29"/>
      <c r="D5" s="29"/>
      <c r="E5" s="29"/>
      <c r="F5" s="29"/>
      <c r="G5" s="29"/>
      <c r="H5" s="29"/>
      <c r="I5" s="29"/>
      <c r="J5" s="36" t="s">
        <v>340</v>
      </c>
    </row>
    <row r="6" spans="1:10" s="41" customFormat="1" ht="18.600000000000001" customHeight="1">
      <c r="A6" s="27"/>
      <c r="B6" s="46"/>
      <c r="C6" s="96" t="s">
        <v>445</v>
      </c>
      <c r="D6" s="97"/>
      <c r="E6" s="79"/>
      <c r="F6" s="96" t="s">
        <v>446</v>
      </c>
      <c r="G6" s="97"/>
      <c r="H6" s="97"/>
      <c r="I6" s="79"/>
      <c r="J6" s="1033" t="s">
        <v>9</v>
      </c>
    </row>
    <row r="7" spans="1:10" s="41" customFormat="1" ht="18.600000000000001" customHeight="1">
      <c r="A7" s="28"/>
      <c r="B7" s="79"/>
      <c r="C7" s="99" t="s">
        <v>447</v>
      </c>
      <c r="D7" s="99"/>
      <c r="E7" s="100"/>
      <c r="F7" s="99" t="s">
        <v>448</v>
      </c>
      <c r="G7" s="99"/>
      <c r="H7" s="99"/>
      <c r="I7" s="100"/>
      <c r="J7" s="104" t="s">
        <v>432</v>
      </c>
    </row>
    <row r="8" spans="1:10" s="39" customFormat="1" ht="18.600000000000001" customHeight="1">
      <c r="A8" s="24" t="s">
        <v>349</v>
      </c>
      <c r="B8" s="72"/>
      <c r="C8" s="76" t="s">
        <v>449</v>
      </c>
      <c r="D8" s="92" t="s">
        <v>450</v>
      </c>
      <c r="E8" s="64"/>
      <c r="F8" s="76" t="s">
        <v>451</v>
      </c>
      <c r="G8" s="92" t="s">
        <v>451</v>
      </c>
      <c r="H8" s="92" t="s">
        <v>452</v>
      </c>
      <c r="I8" s="64"/>
      <c r="J8" s="268" t="s">
        <v>1448</v>
      </c>
    </row>
    <row r="9" spans="1:10" s="41" customFormat="1" ht="18.600000000000001" customHeight="1">
      <c r="A9" s="80" t="s">
        <v>357</v>
      </c>
      <c r="B9" s="79"/>
      <c r="C9" s="105" t="s">
        <v>453</v>
      </c>
      <c r="D9" s="103" t="s">
        <v>454</v>
      </c>
      <c r="E9" s="103" t="s">
        <v>352</v>
      </c>
      <c r="F9" s="102" t="s">
        <v>361</v>
      </c>
      <c r="G9" s="103" t="s">
        <v>455</v>
      </c>
      <c r="H9" s="103" t="s">
        <v>456</v>
      </c>
      <c r="I9" s="71" t="s">
        <v>352</v>
      </c>
      <c r="J9" s="71" t="s">
        <v>1453</v>
      </c>
    </row>
    <row r="10" spans="1:10" s="50" customFormat="1" ht="14.25" customHeight="1">
      <c r="A10" s="80"/>
      <c r="B10" s="81"/>
      <c r="C10" s="93" t="s">
        <v>457</v>
      </c>
      <c r="D10" s="82" t="s">
        <v>458</v>
      </c>
      <c r="E10" s="82"/>
      <c r="F10" s="106" t="s">
        <v>369</v>
      </c>
      <c r="G10" s="82" t="s">
        <v>369</v>
      </c>
      <c r="H10" s="82" t="s">
        <v>370</v>
      </c>
      <c r="I10" s="107"/>
      <c r="J10" s="71" t="s">
        <v>1457</v>
      </c>
    </row>
    <row r="11" spans="1:10" s="50" customFormat="1" ht="14.25" customHeight="1">
      <c r="A11" s="80"/>
      <c r="B11" s="81"/>
      <c r="C11" s="64" t="s">
        <v>459</v>
      </c>
      <c r="D11" s="107" t="s">
        <v>376</v>
      </c>
      <c r="E11" s="107" t="s">
        <v>363</v>
      </c>
      <c r="F11" s="107" t="s">
        <v>460</v>
      </c>
      <c r="G11" s="107" t="s">
        <v>461</v>
      </c>
      <c r="H11" s="107" t="s">
        <v>462</v>
      </c>
      <c r="I11" s="107" t="s">
        <v>363</v>
      </c>
      <c r="J11" s="82" t="s">
        <v>1458</v>
      </c>
    </row>
    <row r="12" spans="1:10" s="50" customFormat="1" ht="14.25" customHeight="1">
      <c r="A12" s="108"/>
      <c r="B12" s="109"/>
      <c r="C12" s="87"/>
      <c r="D12" s="88"/>
      <c r="E12" s="88"/>
      <c r="F12" s="88"/>
      <c r="G12" s="88"/>
      <c r="H12" s="88"/>
      <c r="I12" s="88"/>
      <c r="J12" s="87" t="s">
        <v>228</v>
      </c>
    </row>
    <row r="13" spans="1:10" s="303" customFormat="1" ht="20.25" customHeight="1">
      <c r="A13" s="402">
        <v>2012</v>
      </c>
      <c r="B13" s="403"/>
      <c r="C13" s="1730">
        <v>1844</v>
      </c>
      <c r="D13" s="721">
        <v>-181.90937350276363</v>
      </c>
      <c r="E13" s="724">
        <v>1662.0906264972364</v>
      </c>
      <c r="F13" s="721">
        <v>2360.7943088608799</v>
      </c>
      <c r="G13" s="724">
        <v>7994.23251742104</v>
      </c>
      <c r="H13" s="721">
        <v>-1582.0057202845887</v>
      </c>
      <c r="I13" s="724">
        <v>8773.0211059973299</v>
      </c>
      <c r="J13" s="1731">
        <v>10435.133027478656</v>
      </c>
    </row>
    <row r="14" spans="1:10" s="405" customFormat="1" ht="14.25" customHeight="1">
      <c r="A14" s="353">
        <v>2013</v>
      </c>
      <c r="B14" s="404"/>
      <c r="C14" s="1732">
        <v>1896.7</v>
      </c>
      <c r="D14" s="1733">
        <v>-354.62180860155604</v>
      </c>
      <c r="E14" s="1734">
        <v>1542.078191398444</v>
      </c>
      <c r="F14" s="1733">
        <v>3189.4740440544997</v>
      </c>
      <c r="G14" s="1734">
        <v>8519.2450403764451</v>
      </c>
      <c r="H14" s="1733">
        <v>-2031.1042622627767</v>
      </c>
      <c r="I14" s="1734">
        <v>9677.6148221681669</v>
      </c>
      <c r="J14" s="1734">
        <v>11219.657142200696</v>
      </c>
    </row>
    <row r="15" spans="1:10" s="405" customFormat="1" ht="14.25" customHeight="1">
      <c r="A15" s="353">
        <v>2014</v>
      </c>
      <c r="B15" s="404"/>
      <c r="C15" s="1732">
        <v>2167.3000000000002</v>
      </c>
      <c r="D15" s="1733">
        <v>122.41177370941296</v>
      </c>
      <c r="E15" s="1734">
        <v>2289.7117737094131</v>
      </c>
      <c r="F15" s="1733">
        <v>3465.7845422490727</v>
      </c>
      <c r="G15" s="1734">
        <v>8019.2158201434704</v>
      </c>
      <c r="H15" s="1733">
        <v>-2139.5032120377728</v>
      </c>
      <c r="I15" s="1734">
        <v>9345.4971503547713</v>
      </c>
      <c r="J15" s="1734">
        <v>11635.224385602125</v>
      </c>
    </row>
    <row r="16" spans="1:10" s="405" customFormat="1" ht="14.25" customHeight="1">
      <c r="A16" s="353">
        <v>2015</v>
      </c>
      <c r="B16" s="404"/>
      <c r="C16" s="1732">
        <v>1171.4000000000001</v>
      </c>
      <c r="D16" s="1733">
        <v>-371.47685041592558</v>
      </c>
      <c r="E16" s="1734">
        <v>799.92314958407451</v>
      </c>
      <c r="F16" s="1733">
        <v>4398.6006798342505</v>
      </c>
      <c r="G16" s="1734">
        <v>8627.4141532148751</v>
      </c>
      <c r="H16" s="1733">
        <v>-1930.746319067639</v>
      </c>
      <c r="I16" s="1734">
        <v>11095.268513981486</v>
      </c>
      <c r="J16" s="1734">
        <v>11895.181621364602</v>
      </c>
    </row>
    <row r="17" spans="1:11" s="405" customFormat="1" ht="14.25" customHeight="1">
      <c r="A17" s="353">
        <v>2016</v>
      </c>
      <c r="B17" s="404"/>
      <c r="C17" s="1732">
        <v>818.4</v>
      </c>
      <c r="D17" s="1733">
        <v>-588.26338214329007</v>
      </c>
      <c r="E17" s="1734">
        <v>230.1366178567099</v>
      </c>
      <c r="F17" s="1733">
        <v>5626.8132624427144</v>
      </c>
      <c r="G17" s="1734">
        <v>8755.5592465315076</v>
      </c>
      <c r="H17" s="1733">
        <v>-2590.6833779628132</v>
      </c>
      <c r="I17" s="1734">
        <v>11791.689131011408</v>
      </c>
      <c r="J17" s="1734">
        <v>12021.82690553366</v>
      </c>
    </row>
    <row r="18" spans="1:11" s="405" customFormat="1" ht="14.25" customHeight="1">
      <c r="A18" s="353">
        <v>2017</v>
      </c>
      <c r="B18" s="404"/>
      <c r="C18" s="1732">
        <v>883.1</v>
      </c>
      <c r="D18" s="1733">
        <v>-921.46110953044877</v>
      </c>
      <c r="E18" s="1734">
        <v>-38.361109530448743</v>
      </c>
      <c r="F18" s="1733">
        <v>6094.3643282399189</v>
      </c>
      <c r="G18" s="1734">
        <v>8970.1976701133171</v>
      </c>
      <c r="H18" s="1733">
        <v>-2504.8704568670537</v>
      </c>
      <c r="I18" s="1734">
        <v>12559.691541486183</v>
      </c>
      <c r="J18" s="1734">
        <v>12521.33834765356</v>
      </c>
    </row>
    <row r="19" spans="1:11" s="318" customFormat="1" ht="14.25" customHeight="1">
      <c r="A19" s="836">
        <v>2018</v>
      </c>
      <c r="B19" s="1011"/>
      <c r="C19" s="1735">
        <v>702.3</v>
      </c>
      <c r="D19" s="1735">
        <v>-1106.9416969982703</v>
      </c>
      <c r="E19" s="752">
        <v>-404.64169699827039</v>
      </c>
      <c r="F19" s="1735">
        <v>6057.6131674958597</v>
      </c>
      <c r="G19" s="752">
        <v>9860.5224357719762</v>
      </c>
      <c r="H19" s="1735">
        <v>-2891.4280632143264</v>
      </c>
      <c r="I19" s="752">
        <v>13026.70754005351</v>
      </c>
      <c r="J19" s="752">
        <v>12622.075757186307</v>
      </c>
      <c r="K19" s="1017"/>
    </row>
    <row r="20" spans="1:11" s="318" customFormat="1" ht="14.25" customHeight="1">
      <c r="A20" s="836">
        <v>2019</v>
      </c>
      <c r="B20" s="1011"/>
      <c r="C20" s="1735">
        <v>1278.5999999999999</v>
      </c>
      <c r="D20" s="1735">
        <v>-978.95207411742194</v>
      </c>
      <c r="E20" s="752">
        <v>299.64792588257797</v>
      </c>
      <c r="F20" s="1735">
        <v>6622.4570046662348</v>
      </c>
      <c r="G20" s="752">
        <v>9966.7851993423283</v>
      </c>
      <c r="H20" s="1735">
        <v>-3217.0007851050414</v>
      </c>
      <c r="I20" s="752">
        <v>13372.261418903521</v>
      </c>
      <c r="J20" s="752">
        <v>13671.88438483977</v>
      </c>
      <c r="K20" s="1017"/>
    </row>
    <row r="21" spans="1:11" s="318" customFormat="1" ht="14.25" customHeight="1">
      <c r="A21" s="836">
        <v>2020</v>
      </c>
      <c r="B21" s="1011"/>
      <c r="C21" s="1735">
        <v>734.5</v>
      </c>
      <c r="D21" s="1735">
        <v>-1329.1114923424102</v>
      </c>
      <c r="E21" s="752">
        <v>-594.6114923424102</v>
      </c>
      <c r="F21" s="1735">
        <v>7789.5132998701774</v>
      </c>
      <c r="G21" s="752">
        <v>10644.319226108561</v>
      </c>
      <c r="H21" s="1735">
        <v>-3687.9415435554715</v>
      </c>
      <c r="I21" s="752">
        <v>14745.890982423267</v>
      </c>
      <c r="J21" s="752">
        <v>14151.256808289852</v>
      </c>
      <c r="K21" s="1017"/>
    </row>
    <row r="22" spans="1:11" s="318" customFormat="1" ht="14.25" customHeight="1">
      <c r="A22" s="1018">
        <v>2021</v>
      </c>
      <c r="B22" s="1019"/>
      <c r="C22" s="1736">
        <v>1471.1</v>
      </c>
      <c r="D22" s="1736">
        <v>-1493.9619543455665</v>
      </c>
      <c r="E22" s="1737">
        <v>-22.861954345566573</v>
      </c>
      <c r="F22" s="1736">
        <v>8077.2270960630085</v>
      </c>
      <c r="G22" s="1737">
        <v>11111.127374236223</v>
      </c>
      <c r="H22" s="1736">
        <v>-4281.2316329858113</v>
      </c>
      <c r="I22" s="1737">
        <v>14907.122837313418</v>
      </c>
      <c r="J22" s="1737">
        <v>14884.212361565633</v>
      </c>
      <c r="K22" s="1017"/>
    </row>
    <row r="23" spans="1:11" s="303" customFormat="1" ht="20.25" customHeight="1">
      <c r="A23" s="402">
        <v>2020</v>
      </c>
      <c r="B23" s="403" t="s">
        <v>214</v>
      </c>
      <c r="C23" s="721">
        <v>734.5</v>
      </c>
      <c r="D23" s="721">
        <v>-1329.1114923424102</v>
      </c>
      <c r="E23" s="724">
        <v>-594.6114923424102</v>
      </c>
      <c r="F23" s="721">
        <v>7789.5132998701774</v>
      </c>
      <c r="G23" s="724">
        <v>10644.319226108561</v>
      </c>
      <c r="H23" s="721">
        <v>-3687.9415435554715</v>
      </c>
      <c r="I23" s="724">
        <v>14745.890982423267</v>
      </c>
      <c r="J23" s="724">
        <v>14151.256808289852</v>
      </c>
    </row>
    <row r="24" spans="1:11" s="318" customFormat="1" ht="21" customHeight="1">
      <c r="A24" s="836">
        <v>2021</v>
      </c>
      <c r="B24" s="1011" t="s">
        <v>211</v>
      </c>
      <c r="C24" s="1735">
        <v>1221.5</v>
      </c>
      <c r="D24" s="1735">
        <v>-1626.5147247203804</v>
      </c>
      <c r="E24" s="752">
        <v>-405.0147247203804</v>
      </c>
      <c r="F24" s="1735">
        <v>7769.591322457929</v>
      </c>
      <c r="G24" s="752">
        <v>10628.086305836667</v>
      </c>
      <c r="H24" s="1735">
        <v>-3806.9262904555235</v>
      </c>
      <c r="I24" s="752">
        <v>14590.75133783907</v>
      </c>
      <c r="J24" s="752">
        <v>14185.841539745916</v>
      </c>
      <c r="K24" s="1017"/>
    </row>
    <row r="25" spans="1:11" s="318" customFormat="1" ht="14.25" customHeight="1">
      <c r="A25" s="836"/>
      <c r="B25" s="1011" t="s">
        <v>212</v>
      </c>
      <c r="C25" s="1735">
        <v>1442.1</v>
      </c>
      <c r="D25" s="1735">
        <v>-1492.984561377345</v>
      </c>
      <c r="E25" s="752">
        <v>-50.884561377345108</v>
      </c>
      <c r="F25" s="1735">
        <v>7993.9946068156887</v>
      </c>
      <c r="G25" s="752">
        <v>10848.331326947648</v>
      </c>
      <c r="H25" s="1735">
        <v>-4035.1365177349162</v>
      </c>
      <c r="I25" s="752">
        <v>14807.169416028419</v>
      </c>
      <c r="J25" s="752">
        <v>14756.208200024119</v>
      </c>
      <c r="K25" s="1017"/>
    </row>
    <row r="26" spans="1:11" s="318" customFormat="1" ht="14.25" customHeight="1">
      <c r="A26" s="836"/>
      <c r="B26" s="1011" t="s">
        <v>213</v>
      </c>
      <c r="C26" s="1735">
        <v>1326.3</v>
      </c>
      <c r="D26" s="1735">
        <v>-1894.0355497246092</v>
      </c>
      <c r="E26" s="752">
        <v>-567.7355497246092</v>
      </c>
      <c r="F26" s="1735">
        <v>8309.7933923507808</v>
      </c>
      <c r="G26" s="752">
        <v>10959.825411885593</v>
      </c>
      <c r="H26" s="1735">
        <v>-3954.3803277136885</v>
      </c>
      <c r="I26" s="752">
        <v>15315.238476522683</v>
      </c>
      <c r="J26" s="752">
        <v>14747.514460334802</v>
      </c>
      <c r="K26" s="1017"/>
    </row>
    <row r="27" spans="1:11" s="318" customFormat="1" ht="14.25" customHeight="1">
      <c r="A27" s="836"/>
      <c r="B27" s="1011" t="s">
        <v>214</v>
      </c>
      <c r="C27" s="1735">
        <v>1471.1</v>
      </c>
      <c r="D27" s="1735">
        <v>-1493.9619543455665</v>
      </c>
      <c r="E27" s="752">
        <v>-22.861954345566573</v>
      </c>
      <c r="F27" s="1735">
        <v>8077.2270960630085</v>
      </c>
      <c r="G27" s="752">
        <v>11111.127374236223</v>
      </c>
      <c r="H27" s="1735">
        <v>-4281.2316329858113</v>
      </c>
      <c r="I27" s="752">
        <v>14907.122837313418</v>
      </c>
      <c r="J27" s="752">
        <v>14884.212361565633</v>
      </c>
      <c r="K27" s="1017"/>
    </row>
    <row r="28" spans="1:11" s="318" customFormat="1" ht="21" customHeight="1">
      <c r="A28" s="836">
        <v>2022</v>
      </c>
      <c r="B28" s="1011" t="s">
        <v>211</v>
      </c>
      <c r="C28" s="1735">
        <v>1244.9000000000001</v>
      </c>
      <c r="D28" s="1735">
        <v>-2263.3095677764813</v>
      </c>
      <c r="E28" s="752">
        <v>-1018.4095677764813</v>
      </c>
      <c r="F28" s="1735">
        <v>8522.9500718573236</v>
      </c>
      <c r="G28" s="752">
        <v>11311.337758130621</v>
      </c>
      <c r="H28" s="1735">
        <v>-3793.2823294167006</v>
      </c>
      <c r="I28" s="752">
        <v>16041.005500571244</v>
      </c>
      <c r="J28" s="752">
        <v>15022.618357992074</v>
      </c>
      <c r="K28" s="1017"/>
    </row>
    <row r="29" spans="1:11" s="318" customFormat="1">
      <c r="A29" s="836"/>
      <c r="B29" s="1011" t="s">
        <v>212</v>
      </c>
      <c r="C29" s="1735">
        <v>1328.5</v>
      </c>
      <c r="D29" s="1735">
        <v>-2508.3485345297104</v>
      </c>
      <c r="E29" s="752">
        <v>-1179.8485345297104</v>
      </c>
      <c r="F29" s="1735">
        <v>8936.5006799886269</v>
      </c>
      <c r="G29" s="752">
        <v>11400.297716954075</v>
      </c>
      <c r="H29" s="1735">
        <v>-3891.8574473308454</v>
      </c>
      <c r="I29" s="752">
        <v>16444.940949611853</v>
      </c>
      <c r="J29" s="752">
        <v>15265.101153962421</v>
      </c>
      <c r="K29" s="1017"/>
    </row>
    <row r="30" spans="1:11" s="318" customFormat="1">
      <c r="A30" s="1018"/>
      <c r="B30" s="1019" t="s">
        <v>213</v>
      </c>
      <c r="C30" s="1736">
        <v>1589.2</v>
      </c>
      <c r="D30" s="1736">
        <v>-2478.3508893801791</v>
      </c>
      <c r="E30" s="1737">
        <v>-889.15088938017902</v>
      </c>
      <c r="F30" s="1736">
        <v>8776.4991810669235</v>
      </c>
      <c r="G30" s="1737">
        <v>11789.421019735362</v>
      </c>
      <c r="H30" s="1736">
        <v>-4388.4994015437806</v>
      </c>
      <c r="I30" s="1737">
        <v>16177.420799258503</v>
      </c>
      <c r="J30" s="1737">
        <v>15288.196908616415</v>
      </c>
      <c r="K30" s="1017"/>
    </row>
    <row r="31" spans="1:11" s="303" customFormat="1" ht="20.25" customHeight="1">
      <c r="A31" s="402">
        <v>2021</v>
      </c>
      <c r="B31" s="403" t="s">
        <v>390</v>
      </c>
      <c r="C31" s="721">
        <v>1441.5</v>
      </c>
      <c r="D31" s="721">
        <v>-2004.7160618146736</v>
      </c>
      <c r="E31" s="724">
        <v>-563.21606181467359</v>
      </c>
      <c r="F31" s="721">
        <v>8626.4804424033191</v>
      </c>
      <c r="G31" s="724">
        <v>10996.393950000091</v>
      </c>
      <c r="H31" s="721">
        <v>-4112.6132786251555</v>
      </c>
      <c r="I31" s="724">
        <v>15510.261113778255</v>
      </c>
      <c r="J31" s="724">
        <v>14947.054162384693</v>
      </c>
    </row>
    <row r="32" spans="1:11" s="303" customFormat="1" ht="14.25" customHeight="1">
      <c r="A32" s="402"/>
      <c r="B32" s="403" t="s">
        <v>391</v>
      </c>
      <c r="C32" s="721">
        <v>1611.2</v>
      </c>
      <c r="D32" s="721">
        <v>-2144.8355739060116</v>
      </c>
      <c r="E32" s="724">
        <v>-533.63557390601159</v>
      </c>
      <c r="F32" s="721">
        <v>8153.9519792152314</v>
      </c>
      <c r="G32" s="724">
        <v>11132.40939290069</v>
      </c>
      <c r="H32" s="721">
        <v>-3905.7623981164106</v>
      </c>
      <c r="I32" s="724">
        <v>15380.598973999509</v>
      </c>
      <c r="J32" s="724">
        <v>14847.006861480992</v>
      </c>
    </row>
    <row r="33" spans="1:13" s="303" customFormat="1" ht="14.25" customHeight="1">
      <c r="A33" s="402"/>
      <c r="B33" s="403" t="s">
        <v>392</v>
      </c>
      <c r="C33" s="721">
        <v>1471.1</v>
      </c>
      <c r="D33" s="721">
        <v>-1493.9619543455665</v>
      </c>
      <c r="E33" s="724">
        <v>-22.861954345566573</v>
      </c>
      <c r="F33" s="721">
        <v>8077.2270960630085</v>
      </c>
      <c r="G33" s="724">
        <v>11111.127374236223</v>
      </c>
      <c r="H33" s="721">
        <v>-4281.2316329858113</v>
      </c>
      <c r="I33" s="724">
        <v>14907.122837313418</v>
      </c>
      <c r="J33" s="724">
        <v>14884.212361565633</v>
      </c>
    </row>
    <row r="34" spans="1:13" s="303" customFormat="1" ht="21" customHeight="1">
      <c r="A34" s="402">
        <v>2022</v>
      </c>
      <c r="B34" s="403" t="s">
        <v>393</v>
      </c>
      <c r="C34" s="721">
        <v>1496.9</v>
      </c>
      <c r="D34" s="721">
        <v>-1897.4986530294191</v>
      </c>
      <c r="E34" s="724">
        <v>-400.59865302941898</v>
      </c>
      <c r="F34" s="721">
        <v>8276.1641538256645</v>
      </c>
      <c r="G34" s="724">
        <v>11122.126893348224</v>
      </c>
      <c r="H34" s="721">
        <v>-4123.6094410568776</v>
      </c>
      <c r="I34" s="724">
        <v>15274.68160611701</v>
      </c>
      <c r="J34" s="724">
        <v>14874.099556591395</v>
      </c>
    </row>
    <row r="35" spans="1:13" s="303" customFormat="1" ht="14.25" customHeight="1">
      <c r="A35" s="402"/>
      <c r="B35" s="403" t="s">
        <v>394</v>
      </c>
      <c r="C35" s="721">
        <v>1619.3</v>
      </c>
      <c r="D35" s="721">
        <v>-2255.4267926959837</v>
      </c>
      <c r="E35" s="724">
        <v>-636.1267926959838</v>
      </c>
      <c r="F35" s="721">
        <v>8330.4245783751467</v>
      </c>
      <c r="G35" s="724">
        <v>11193.452533395128</v>
      </c>
      <c r="H35" s="721">
        <v>-3965.3255130225175</v>
      </c>
      <c r="I35" s="724">
        <v>15558.551598747757</v>
      </c>
      <c r="J35" s="724">
        <v>14922.528921484516</v>
      </c>
    </row>
    <row r="36" spans="1:13" s="303" customFormat="1" ht="14.25" customHeight="1">
      <c r="A36" s="402"/>
      <c r="B36" s="403" t="s">
        <v>383</v>
      </c>
      <c r="C36" s="721">
        <v>1244.9000000000001</v>
      </c>
      <c r="D36" s="721">
        <v>-2263.3095677764813</v>
      </c>
      <c r="E36" s="724">
        <v>-1018.4095677764813</v>
      </c>
      <c r="F36" s="721">
        <v>8522.9500718573236</v>
      </c>
      <c r="G36" s="724">
        <v>11311.337758130621</v>
      </c>
      <c r="H36" s="721">
        <v>-3793.2823294167006</v>
      </c>
      <c r="I36" s="724">
        <v>16041.005500571244</v>
      </c>
      <c r="J36" s="724">
        <v>15022.618357992074</v>
      </c>
    </row>
    <row r="37" spans="1:13" s="303" customFormat="1" ht="14.25" customHeight="1">
      <c r="A37" s="402"/>
      <c r="B37" s="403" t="s">
        <v>384</v>
      </c>
      <c r="C37" s="721">
        <v>1258.7</v>
      </c>
      <c r="D37" s="721">
        <v>-2192.8892619558064</v>
      </c>
      <c r="E37" s="724">
        <v>-934.18926195580639</v>
      </c>
      <c r="F37" s="721">
        <v>8611.7625218775247</v>
      </c>
      <c r="G37" s="724">
        <v>11475.909483746285</v>
      </c>
      <c r="H37" s="721">
        <v>-4234.6561285737489</v>
      </c>
      <c r="I37" s="724">
        <v>15853.015877050064</v>
      </c>
      <c r="J37" s="724">
        <v>14918.815906217378</v>
      </c>
    </row>
    <row r="38" spans="1:13" s="303" customFormat="1" ht="14.25" customHeight="1">
      <c r="A38" s="402"/>
      <c r="B38" s="403" t="s">
        <v>385</v>
      </c>
      <c r="C38" s="721">
        <v>1070.2</v>
      </c>
      <c r="D38" s="721">
        <v>-2298.4480699479282</v>
      </c>
      <c r="E38" s="724">
        <v>-1228.2480699479281</v>
      </c>
      <c r="F38" s="721">
        <v>8901.9032496289583</v>
      </c>
      <c r="G38" s="724">
        <v>11421.808500728854</v>
      </c>
      <c r="H38" s="721">
        <v>-4014.8332635907295</v>
      </c>
      <c r="I38" s="724">
        <v>16308.878486767082</v>
      </c>
      <c r="J38" s="724">
        <v>15080.683504339893</v>
      </c>
    </row>
    <row r="39" spans="1:13" s="303" customFormat="1" ht="14.25" customHeight="1">
      <c r="A39" s="402"/>
      <c r="B39" s="403" t="s">
        <v>386</v>
      </c>
      <c r="C39" s="721">
        <v>1328.5</v>
      </c>
      <c r="D39" s="721">
        <v>-2508.3485345297104</v>
      </c>
      <c r="E39" s="724">
        <v>-1179.8485345297104</v>
      </c>
      <c r="F39" s="721">
        <v>8936.5006799886269</v>
      </c>
      <c r="G39" s="724">
        <v>11400.297716954075</v>
      </c>
      <c r="H39" s="721">
        <v>-3891.8574473308454</v>
      </c>
      <c r="I39" s="724">
        <v>16444.940949611853</v>
      </c>
      <c r="J39" s="724">
        <v>15265.101153962421</v>
      </c>
      <c r="K39" s="1095">
        <v>0</v>
      </c>
      <c r="L39" s="1095">
        <v>0</v>
      </c>
      <c r="M39" s="1095">
        <v>0</v>
      </c>
    </row>
    <row r="40" spans="1:13" s="303" customFormat="1" ht="14.25" customHeight="1">
      <c r="A40" s="402"/>
      <c r="B40" s="403" t="s">
        <v>387</v>
      </c>
      <c r="C40" s="721">
        <v>1239.4000000000001</v>
      </c>
      <c r="D40" s="721">
        <v>-2221.6951510781146</v>
      </c>
      <c r="E40" s="724">
        <v>-982.29515107811449</v>
      </c>
      <c r="F40" s="721">
        <v>8706.769763864213</v>
      </c>
      <c r="G40" s="724">
        <v>11648.882248496735</v>
      </c>
      <c r="H40" s="721">
        <v>-4221.1000692356038</v>
      </c>
      <c r="I40" s="724">
        <v>16134.551943125345</v>
      </c>
      <c r="J40" s="724">
        <v>15152.281527831283</v>
      </c>
      <c r="K40" s="1095">
        <v>0</v>
      </c>
      <c r="L40" s="1095">
        <v>0</v>
      </c>
      <c r="M40" s="1095">
        <v>0</v>
      </c>
    </row>
    <row r="41" spans="1:13" s="303" customFormat="1" ht="14.25" customHeight="1">
      <c r="A41" s="402"/>
      <c r="B41" s="403" t="s">
        <v>388</v>
      </c>
      <c r="C41" s="721">
        <v>1546.3</v>
      </c>
      <c r="D41" s="721">
        <v>-2313.4215545457955</v>
      </c>
      <c r="E41" s="724">
        <v>-767.12155454579556</v>
      </c>
      <c r="F41" s="721">
        <v>8667.6936288073375</v>
      </c>
      <c r="G41" s="724">
        <v>11684.904509013042</v>
      </c>
      <c r="H41" s="721">
        <v>-4407.3004453888179</v>
      </c>
      <c r="I41" s="724">
        <v>15945.297692431563</v>
      </c>
      <c r="J41" s="724">
        <v>15178.220129375512</v>
      </c>
      <c r="K41" s="1095">
        <v>0</v>
      </c>
      <c r="L41" s="1095">
        <v>0</v>
      </c>
      <c r="M41" s="1095">
        <v>0</v>
      </c>
    </row>
    <row r="42" spans="1:13" s="303" customFormat="1" ht="14.25" customHeight="1">
      <c r="A42" s="402"/>
      <c r="B42" s="403" t="s">
        <v>389</v>
      </c>
      <c r="C42" s="721">
        <v>1589.2</v>
      </c>
      <c r="D42" s="721">
        <v>-2478.3508893801791</v>
      </c>
      <c r="E42" s="724">
        <v>-889.15088938017902</v>
      </c>
      <c r="F42" s="721">
        <v>8776.4991810669235</v>
      </c>
      <c r="G42" s="724">
        <v>11789.421019735362</v>
      </c>
      <c r="H42" s="721">
        <v>-4388.4994015437806</v>
      </c>
      <c r="I42" s="724">
        <v>16177.420799258503</v>
      </c>
      <c r="J42" s="724">
        <v>15288.196908616415</v>
      </c>
      <c r="K42" s="1095">
        <v>0</v>
      </c>
      <c r="L42" s="1095">
        <v>0</v>
      </c>
      <c r="M42" s="1095">
        <v>0</v>
      </c>
    </row>
    <row r="43" spans="1:13" s="303" customFormat="1" ht="14.25" customHeight="1">
      <c r="A43" s="402"/>
      <c r="B43" s="403" t="s">
        <v>390</v>
      </c>
      <c r="C43" s="721">
        <v>1390.3</v>
      </c>
      <c r="D43" s="721">
        <v>-2263.9779957731771</v>
      </c>
      <c r="E43" s="724">
        <v>-873.67799577317714</v>
      </c>
      <c r="F43" s="721">
        <v>8794.8367127939127</v>
      </c>
      <c r="G43" s="724">
        <v>11749.942218538687</v>
      </c>
      <c r="H43" s="721">
        <v>-4531.5082397502838</v>
      </c>
      <c r="I43" s="724">
        <v>16013.270691582315</v>
      </c>
      <c r="J43" s="724">
        <v>15139.479148160302</v>
      </c>
      <c r="K43" s="1095">
        <v>0</v>
      </c>
      <c r="L43" s="1095">
        <v>0.1000000000003638</v>
      </c>
      <c r="M43" s="1095">
        <v>-9.9999999998544808E-2</v>
      </c>
    </row>
    <row r="44" spans="1:13" s="5" customFormat="1" ht="20.25" customHeight="1">
      <c r="A44" s="212"/>
      <c r="B44" s="212"/>
      <c r="C44" s="694"/>
      <c r="D44" s="694"/>
      <c r="E44" s="694"/>
      <c r="F44" s="694"/>
      <c r="G44" s="694"/>
      <c r="H44" s="695"/>
      <c r="I44" s="694"/>
      <c r="J44" s="696"/>
    </row>
    <row r="45" spans="1:13">
      <c r="A45" s="13"/>
      <c r="B45" s="13"/>
      <c r="C45" s="636"/>
      <c r="D45" s="636"/>
      <c r="E45" s="636"/>
      <c r="F45" s="636"/>
      <c r="G45" s="636"/>
      <c r="H45" s="1738"/>
      <c r="I45" s="1738"/>
      <c r="J45" s="1738"/>
    </row>
    <row r="47" spans="1:13">
      <c r="A47" s="315" t="s">
        <v>463</v>
      </c>
      <c r="B47" s="3"/>
      <c r="C47" s="11"/>
      <c r="D47" s="11"/>
      <c r="E47" s="11"/>
      <c r="F47" s="11"/>
      <c r="G47" s="11"/>
      <c r="H47" s="11"/>
      <c r="I47" s="11"/>
      <c r="J47" s="11"/>
    </row>
  </sheetData>
  <phoneticPr fontId="0" type="noConversion"/>
  <printOptions horizontalCentered="1" verticalCentered="1"/>
  <pageMargins left="0" right="0" top="0" bottom="0" header="0.511811023622047" footer="0.511811023622047"/>
  <pageSetup paperSize="9" scale="78"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V51"/>
  <sheetViews>
    <sheetView zoomScale="90" zoomScaleNormal="90" workbookViewId="0">
      <pane ySplit="12" topLeftCell="A37" activePane="bottomLeft" state="frozen"/>
      <selection sqref="A1:XFD1048576"/>
      <selection pane="bottomLeft" sqref="A1:XFD1048576"/>
    </sheetView>
  </sheetViews>
  <sheetFormatPr defaultColWidth="7.85546875" defaultRowHeight="15"/>
  <cols>
    <col min="1" max="2" width="9.28515625" style="8" customWidth="1"/>
    <col min="3" max="11" width="16.85546875" style="8" customWidth="1"/>
    <col min="12" max="16384" width="7.85546875" style="8"/>
  </cols>
  <sheetData>
    <row r="1" spans="1:11" s="26" customFormat="1" ht="18">
      <c r="A1" s="1727" t="s">
        <v>1752</v>
      </c>
      <c r="B1" s="1360"/>
      <c r="C1" s="1360"/>
      <c r="D1" s="1360"/>
      <c r="E1" s="1360"/>
      <c r="F1" s="1360"/>
      <c r="G1" s="1360"/>
      <c r="H1" s="1360"/>
      <c r="I1" s="1360"/>
      <c r="J1" s="1360"/>
      <c r="K1" s="1360"/>
    </row>
    <row r="2" spans="1:11" s="26" customFormat="1" ht="18">
      <c r="A2" s="1728" t="s">
        <v>464</v>
      </c>
      <c r="B2" s="1360"/>
      <c r="C2" s="1360"/>
      <c r="D2" s="1360"/>
      <c r="E2" s="1360"/>
      <c r="F2" s="1360"/>
      <c r="G2" s="1360"/>
      <c r="H2" s="1360"/>
      <c r="I2" s="1360"/>
      <c r="J2" s="1360"/>
      <c r="K2" s="1360"/>
    </row>
    <row r="3" spans="1:11" s="26" customFormat="1" ht="18">
      <c r="A3" s="1727" t="s">
        <v>12</v>
      </c>
      <c r="B3" s="1360"/>
      <c r="C3" s="1360"/>
      <c r="D3" s="1360"/>
      <c r="E3" s="1360"/>
      <c r="F3" s="1360"/>
      <c r="G3" s="1360"/>
      <c r="H3" s="1360"/>
      <c r="I3" s="1360"/>
      <c r="J3" s="1360"/>
      <c r="K3" s="1360"/>
    </row>
    <row r="4" spans="1:11" s="26" customFormat="1" ht="18" customHeight="1">
      <c r="A4" s="18" t="s">
        <v>339</v>
      </c>
      <c r="B4" s="10"/>
      <c r="C4" s="33"/>
      <c r="E4" s="33"/>
      <c r="F4" s="33"/>
      <c r="G4" s="33"/>
      <c r="H4" s="33"/>
      <c r="I4" s="33"/>
      <c r="J4" s="33"/>
      <c r="K4" s="36" t="s">
        <v>340</v>
      </c>
    </row>
    <row r="5" spans="1:11" s="34" customFormat="1" ht="15.75">
      <c r="A5" s="30"/>
      <c r="B5" s="110"/>
      <c r="C5" s="22"/>
      <c r="D5" s="110"/>
      <c r="E5" s="22" t="s">
        <v>13</v>
      </c>
      <c r="F5" s="111"/>
      <c r="G5" s="111"/>
      <c r="H5" s="111"/>
      <c r="I5" s="111"/>
      <c r="J5" s="111"/>
      <c r="K5" s="112"/>
    </row>
    <row r="6" spans="1:11" s="34" customFormat="1" ht="15.75">
      <c r="A6" s="31"/>
      <c r="B6" s="72"/>
      <c r="C6" s="22" t="s">
        <v>9</v>
      </c>
      <c r="D6" s="72"/>
      <c r="E6" s="66" t="s">
        <v>465</v>
      </c>
      <c r="F6" s="66"/>
      <c r="G6" s="66"/>
      <c r="H6" s="66"/>
      <c r="I6" s="66"/>
      <c r="J6" s="66"/>
      <c r="K6" s="95"/>
    </row>
    <row r="7" spans="1:11" s="34" customFormat="1" ht="15.75">
      <c r="A7" s="31"/>
      <c r="B7" s="72"/>
      <c r="C7" s="60" t="s">
        <v>228</v>
      </c>
      <c r="D7" s="72"/>
      <c r="E7" s="22" t="s">
        <v>466</v>
      </c>
      <c r="F7" s="60"/>
      <c r="G7" s="72"/>
      <c r="H7" s="22" t="s">
        <v>467</v>
      </c>
      <c r="I7" s="60"/>
      <c r="J7" s="60"/>
      <c r="K7" s="72"/>
    </row>
    <row r="8" spans="1:11" s="34" customFormat="1" ht="15.75">
      <c r="A8" s="24" t="s">
        <v>349</v>
      </c>
      <c r="B8" s="72"/>
      <c r="C8" s="113"/>
      <c r="D8" s="114"/>
      <c r="E8" s="66" t="s">
        <v>468</v>
      </c>
      <c r="F8" s="66"/>
      <c r="G8" s="95"/>
      <c r="H8" s="66" t="s">
        <v>469</v>
      </c>
      <c r="I8" s="66"/>
      <c r="J8" s="66"/>
      <c r="K8" s="95"/>
    </row>
    <row r="9" spans="1:11" s="34" customFormat="1" ht="15.75">
      <c r="A9" s="115" t="s">
        <v>357</v>
      </c>
      <c r="B9" s="72"/>
      <c r="C9" s="70"/>
      <c r="D9" s="70"/>
      <c r="E9" s="76" t="s">
        <v>449</v>
      </c>
      <c r="F9" s="92" t="s">
        <v>450</v>
      </c>
      <c r="G9" s="63"/>
      <c r="H9" s="102"/>
      <c r="I9" s="103"/>
      <c r="J9" s="63"/>
      <c r="K9" s="64"/>
    </row>
    <row r="10" spans="1:11" s="34" customFormat="1" ht="15.75">
      <c r="A10" s="31"/>
      <c r="B10" s="72"/>
      <c r="C10" s="77" t="s">
        <v>352</v>
      </c>
      <c r="D10" s="77" t="s">
        <v>470</v>
      </c>
      <c r="E10" s="76" t="s">
        <v>453</v>
      </c>
      <c r="F10" s="103" t="s">
        <v>454</v>
      </c>
      <c r="G10" s="92" t="s">
        <v>352</v>
      </c>
      <c r="H10" s="103" t="s">
        <v>361</v>
      </c>
      <c r="I10" s="103" t="s">
        <v>455</v>
      </c>
      <c r="J10" s="92" t="s">
        <v>471</v>
      </c>
      <c r="K10" s="77" t="s">
        <v>352</v>
      </c>
    </row>
    <row r="11" spans="1:11" s="34" customFormat="1" ht="15.75">
      <c r="A11" s="31"/>
      <c r="B11" s="72"/>
      <c r="C11" s="64" t="s">
        <v>363</v>
      </c>
      <c r="D11" s="64" t="s">
        <v>472</v>
      </c>
      <c r="E11" s="93" t="s">
        <v>457</v>
      </c>
      <c r="F11" s="82" t="s">
        <v>458</v>
      </c>
      <c r="G11" s="63" t="s">
        <v>363</v>
      </c>
      <c r="H11" s="64" t="s">
        <v>436</v>
      </c>
      <c r="I11" s="93" t="s">
        <v>461</v>
      </c>
      <c r="J11" s="63" t="s">
        <v>473</v>
      </c>
      <c r="K11" s="64" t="s">
        <v>363</v>
      </c>
    </row>
    <row r="12" spans="1:11" s="34" customFormat="1" ht="15.75">
      <c r="A12" s="32"/>
      <c r="B12" s="95"/>
      <c r="C12" s="114"/>
      <c r="D12" s="114"/>
      <c r="E12" s="1099" t="s">
        <v>459</v>
      </c>
      <c r="F12" s="107" t="s">
        <v>376</v>
      </c>
      <c r="G12" s="49"/>
      <c r="H12" s="116" t="s">
        <v>460</v>
      </c>
      <c r="I12" s="49"/>
      <c r="J12" s="49"/>
      <c r="K12" s="1099"/>
    </row>
    <row r="13" spans="1:11" s="318" customFormat="1" ht="20.25" customHeight="1">
      <c r="A13" s="569">
        <v>2012</v>
      </c>
      <c r="B13" s="570"/>
      <c r="C13" s="571">
        <v>10435.133027478656</v>
      </c>
      <c r="D13" s="572">
        <v>441.10121323962812</v>
      </c>
      <c r="E13" s="572">
        <v>247.79999999999995</v>
      </c>
      <c r="F13" s="572">
        <v>-183.80111273646509</v>
      </c>
      <c r="G13" s="572">
        <v>63.998887263534925</v>
      </c>
      <c r="H13" s="572">
        <v>246.56914612056016</v>
      </c>
      <c r="I13" s="572">
        <v>468.67257858014273</v>
      </c>
      <c r="J13" s="572">
        <v>-338.08266497484669</v>
      </c>
      <c r="K13" s="572">
        <v>377.1590597258546</v>
      </c>
    </row>
    <row r="14" spans="1:11" s="405" customFormat="1" ht="14.25" customHeight="1">
      <c r="A14" s="353">
        <v>2013</v>
      </c>
      <c r="B14" s="573"/>
      <c r="C14" s="574">
        <v>11219.657142200696</v>
      </c>
      <c r="D14" s="568">
        <v>784.57411472204035</v>
      </c>
      <c r="E14" s="575">
        <v>52.700000000000045</v>
      </c>
      <c r="F14" s="575">
        <v>-172.71243509879241</v>
      </c>
      <c r="G14" s="575">
        <v>-120.01243509879237</v>
      </c>
      <c r="H14" s="575">
        <v>828.67973519361976</v>
      </c>
      <c r="I14" s="575">
        <v>525.01252295540507</v>
      </c>
      <c r="J14" s="575">
        <v>-449.098541978188</v>
      </c>
      <c r="K14" s="575">
        <v>904.59371617083707</v>
      </c>
    </row>
    <row r="15" spans="1:11" s="405" customFormat="1" ht="14.25" customHeight="1">
      <c r="A15" s="353">
        <v>2014</v>
      </c>
      <c r="B15" s="573"/>
      <c r="C15" s="574">
        <v>11635.224385602125</v>
      </c>
      <c r="D15" s="568">
        <v>415.56724340142864</v>
      </c>
      <c r="E15" s="575">
        <v>270.60000000000014</v>
      </c>
      <c r="F15" s="575">
        <v>477.033582310969</v>
      </c>
      <c r="G15" s="575">
        <v>747.63358231096913</v>
      </c>
      <c r="H15" s="575">
        <v>276.31049819457303</v>
      </c>
      <c r="I15" s="575">
        <v>-500.02922023297469</v>
      </c>
      <c r="J15" s="575">
        <v>-108.39894977499603</v>
      </c>
      <c r="K15" s="575">
        <v>-332.11767181339565</v>
      </c>
    </row>
    <row r="16" spans="1:11" s="405" customFormat="1" ht="14.25" customHeight="1">
      <c r="A16" s="353">
        <v>2015</v>
      </c>
      <c r="B16" s="573"/>
      <c r="C16" s="574">
        <v>11895.181621364602</v>
      </c>
      <c r="D16" s="568">
        <v>259.95723576247656</v>
      </c>
      <c r="E16" s="575">
        <v>-995.90000000000009</v>
      </c>
      <c r="F16" s="575">
        <v>-493.88862412533854</v>
      </c>
      <c r="G16" s="575">
        <v>-1489.7886241253386</v>
      </c>
      <c r="H16" s="575">
        <v>932.81613758517778</v>
      </c>
      <c r="I16" s="575">
        <v>608.1983330714047</v>
      </c>
      <c r="J16" s="575">
        <v>208.75689297013378</v>
      </c>
      <c r="K16" s="575">
        <v>1749.7713636267144</v>
      </c>
    </row>
    <row r="17" spans="1:22" s="405" customFormat="1" ht="14.25" customHeight="1">
      <c r="A17" s="353">
        <v>2016</v>
      </c>
      <c r="B17" s="573"/>
      <c r="C17" s="574">
        <v>12021.82690553366</v>
      </c>
      <c r="D17" s="568">
        <v>126.64528416905887</v>
      </c>
      <c r="E17" s="575">
        <v>-353.00000000000011</v>
      </c>
      <c r="F17" s="575">
        <v>-216.78653172736449</v>
      </c>
      <c r="G17" s="575">
        <v>-569.7865317273646</v>
      </c>
      <c r="H17" s="575">
        <v>1228.2125826084639</v>
      </c>
      <c r="I17" s="575">
        <v>128.15509331663247</v>
      </c>
      <c r="J17" s="575">
        <v>-659.95705889517421</v>
      </c>
      <c r="K17" s="575">
        <v>696.42061702992214</v>
      </c>
    </row>
    <row r="18" spans="1:22" s="405" customFormat="1" ht="14.25" customHeight="1">
      <c r="A18" s="353">
        <v>2017</v>
      </c>
      <c r="B18" s="573"/>
      <c r="C18" s="574">
        <v>12521.33834765356</v>
      </c>
      <c r="D18" s="568">
        <v>499.51144211989958</v>
      </c>
      <c r="E18" s="575">
        <v>64.700000000000045</v>
      </c>
      <c r="F18" s="575">
        <v>-333.19772738715869</v>
      </c>
      <c r="G18" s="575">
        <v>-268.49772738715865</v>
      </c>
      <c r="H18" s="575">
        <v>467.5510657972045</v>
      </c>
      <c r="I18" s="575">
        <v>214.63842358180955</v>
      </c>
      <c r="J18" s="575">
        <v>85.812921095759521</v>
      </c>
      <c r="K18" s="575">
        <v>768.00241047477539</v>
      </c>
    </row>
    <row r="19" spans="1:22" s="318" customFormat="1" ht="14.25" customHeight="1">
      <c r="A19" s="836">
        <v>2018</v>
      </c>
      <c r="B19" s="837"/>
      <c r="C19" s="970">
        <v>12622.075757186307</v>
      </c>
      <c r="D19" s="568">
        <v>100.75740953274682</v>
      </c>
      <c r="E19" s="568">
        <v>-180.80000000000007</v>
      </c>
      <c r="F19" s="568">
        <v>-185.43058746782157</v>
      </c>
      <c r="G19" s="568">
        <v>-366.23058746782164</v>
      </c>
      <c r="H19" s="568">
        <v>-36.751160744059234</v>
      </c>
      <c r="I19" s="568">
        <v>890.32476565865909</v>
      </c>
      <c r="J19" s="568">
        <v>-386.53760634727269</v>
      </c>
      <c r="K19" s="568">
        <v>467.01599856732719</v>
      </c>
      <c r="L19" s="1017"/>
    </row>
    <row r="20" spans="1:22" s="318" customFormat="1" ht="14.25" customHeight="1">
      <c r="A20" s="836">
        <v>2019</v>
      </c>
      <c r="B20" s="837"/>
      <c r="C20" s="970">
        <v>13671.88438483977</v>
      </c>
      <c r="D20" s="568">
        <v>1049.8086276534632</v>
      </c>
      <c r="E20" s="568">
        <v>576.29999999999995</v>
      </c>
      <c r="F20" s="568">
        <v>127.9396228808484</v>
      </c>
      <c r="G20" s="568">
        <v>704.2396228808484</v>
      </c>
      <c r="H20" s="568">
        <v>564.86383717037506</v>
      </c>
      <c r="I20" s="568">
        <v>106.26276357035204</v>
      </c>
      <c r="J20" s="568">
        <v>-325.572721890715</v>
      </c>
      <c r="K20" s="568">
        <v>345.55387885001073</v>
      </c>
      <c r="L20" s="1017"/>
    </row>
    <row r="21" spans="1:22" s="318" customFormat="1" ht="14.25" customHeight="1">
      <c r="A21" s="836">
        <v>2020</v>
      </c>
      <c r="B21" s="837"/>
      <c r="C21" s="970">
        <v>14151.256808289852</v>
      </c>
      <c r="D21" s="568">
        <v>479.37242345008235</v>
      </c>
      <c r="E21" s="568">
        <v>-544.09999999999991</v>
      </c>
      <c r="F21" s="568">
        <v>-350.13941822498828</v>
      </c>
      <c r="G21" s="568">
        <v>-894.23941822498819</v>
      </c>
      <c r="H21" s="568">
        <v>1167.0362952039427</v>
      </c>
      <c r="I21" s="568">
        <v>677.53402676623227</v>
      </c>
      <c r="J21" s="568">
        <v>-470.94075845043017</v>
      </c>
      <c r="K21" s="568">
        <v>1373.6295635197457</v>
      </c>
      <c r="L21" s="1017"/>
    </row>
    <row r="22" spans="1:22" s="318" customFormat="1" ht="14.25" customHeight="1">
      <c r="A22" s="1018">
        <v>2021</v>
      </c>
      <c r="B22" s="1373"/>
      <c r="C22" s="1729">
        <v>14884.212361565633</v>
      </c>
      <c r="D22" s="863">
        <v>732.93555327578042</v>
      </c>
      <c r="E22" s="863">
        <v>736.59999999999991</v>
      </c>
      <c r="F22" s="863">
        <v>-164.85046200315628</v>
      </c>
      <c r="G22" s="863">
        <v>571.74953799684363</v>
      </c>
      <c r="H22" s="863">
        <v>287.71379619283107</v>
      </c>
      <c r="I22" s="863">
        <v>466.80814812766221</v>
      </c>
      <c r="J22" s="863">
        <v>-593.29008943033978</v>
      </c>
      <c r="K22" s="863">
        <v>161.23185489015123</v>
      </c>
      <c r="L22" s="1017"/>
    </row>
    <row r="23" spans="1:22" s="303" customFormat="1" ht="20.25" customHeight="1">
      <c r="A23" s="402">
        <v>2020</v>
      </c>
      <c r="B23" s="518" t="s">
        <v>214</v>
      </c>
      <c r="C23" s="970">
        <v>14151.256808289852</v>
      </c>
      <c r="D23" s="568">
        <v>136.69783732916039</v>
      </c>
      <c r="E23" s="735">
        <v>23.899999999999977</v>
      </c>
      <c r="F23" s="735">
        <v>-13.435452576487233</v>
      </c>
      <c r="G23" s="568">
        <v>10.464547423512744</v>
      </c>
      <c r="H23" s="735">
        <v>391.08887982563647</v>
      </c>
      <c r="I23" s="735">
        <v>158.33602798478023</v>
      </c>
      <c r="J23" s="735">
        <v>-423.20912782788037</v>
      </c>
      <c r="K23" s="568">
        <v>126.21577998253815</v>
      </c>
      <c r="L23" s="318"/>
      <c r="M23" s="318"/>
      <c r="N23" s="318"/>
      <c r="O23" s="318"/>
      <c r="P23" s="318"/>
      <c r="Q23" s="318"/>
      <c r="R23" s="318"/>
      <c r="S23" s="318"/>
      <c r="T23" s="318"/>
      <c r="U23" s="318"/>
      <c r="V23" s="318"/>
    </row>
    <row r="24" spans="1:22" s="318" customFormat="1" ht="21" customHeight="1">
      <c r="A24" s="836">
        <v>2021</v>
      </c>
      <c r="B24" s="837" t="s">
        <v>211</v>
      </c>
      <c r="C24" s="970">
        <v>14185.841539745916</v>
      </c>
      <c r="D24" s="568">
        <v>34.534731456063312</v>
      </c>
      <c r="E24" s="568">
        <v>487</v>
      </c>
      <c r="F24" s="568">
        <v>-297.4032323779702</v>
      </c>
      <c r="G24" s="568">
        <v>189.5967676220298</v>
      </c>
      <c r="H24" s="568">
        <v>-19.921977412248452</v>
      </c>
      <c r="I24" s="568">
        <v>-16.232920271893818</v>
      </c>
      <c r="J24" s="568">
        <v>-118.98474690005196</v>
      </c>
      <c r="K24" s="568">
        <v>-155.1396445841965</v>
      </c>
      <c r="L24" s="1017"/>
    </row>
    <row r="25" spans="1:22" s="318" customFormat="1" ht="14.25" customHeight="1">
      <c r="A25" s="836"/>
      <c r="B25" s="837" t="s">
        <v>212</v>
      </c>
      <c r="C25" s="970">
        <v>14756.208200024119</v>
      </c>
      <c r="D25" s="568">
        <v>570.3666602782032</v>
      </c>
      <c r="E25" s="568">
        <v>220.59999999999991</v>
      </c>
      <c r="F25" s="568">
        <v>133.51016334303537</v>
      </c>
      <c r="G25" s="568">
        <v>354.11016334303531</v>
      </c>
      <c r="H25" s="568">
        <v>224.40328435775973</v>
      </c>
      <c r="I25" s="568">
        <v>220.24502111098082</v>
      </c>
      <c r="J25" s="568">
        <v>-228.24022727939271</v>
      </c>
      <c r="K25" s="568">
        <v>216.3680781893483</v>
      </c>
      <c r="L25" s="1017"/>
    </row>
    <row r="26" spans="1:22" s="318" customFormat="1" ht="14.25" customHeight="1">
      <c r="A26" s="836"/>
      <c r="B26" s="837" t="s">
        <v>213</v>
      </c>
      <c r="C26" s="970">
        <v>14747.514460334802</v>
      </c>
      <c r="D26" s="568">
        <v>-8.6937396893172263</v>
      </c>
      <c r="E26" s="568">
        <v>-115.79999999999995</v>
      </c>
      <c r="F26" s="568">
        <v>-401.04098834726415</v>
      </c>
      <c r="G26" s="568">
        <v>-516.8409883472641</v>
      </c>
      <c r="H26" s="568">
        <v>315.79878553509207</v>
      </c>
      <c r="I26" s="568">
        <v>111.49408493794544</v>
      </c>
      <c r="J26" s="568">
        <v>80.736190021227671</v>
      </c>
      <c r="K26" s="568">
        <v>508.03906049426473</v>
      </c>
      <c r="L26" s="1017"/>
    </row>
    <row r="27" spans="1:22" s="318" customFormat="1" ht="14.25" customHeight="1">
      <c r="A27" s="836"/>
      <c r="B27" s="837" t="s">
        <v>214</v>
      </c>
      <c r="C27" s="970">
        <v>14884.212361565633</v>
      </c>
      <c r="D27" s="568">
        <v>136.69790123083112</v>
      </c>
      <c r="E27" s="568">
        <v>144.79999999999995</v>
      </c>
      <c r="F27" s="568">
        <v>400.0435953790427</v>
      </c>
      <c r="G27" s="568">
        <v>544.84359537904265</v>
      </c>
      <c r="H27" s="568">
        <v>-232.56629628777227</v>
      </c>
      <c r="I27" s="568">
        <v>151.30196235062976</v>
      </c>
      <c r="J27" s="568">
        <v>-326.84130527212278</v>
      </c>
      <c r="K27" s="568">
        <v>-408.11563920926528</v>
      </c>
      <c r="L27" s="1017"/>
    </row>
    <row r="28" spans="1:22" s="318" customFormat="1" ht="21" customHeight="1">
      <c r="A28" s="836">
        <v>2022</v>
      </c>
      <c r="B28" s="837" t="s">
        <v>211</v>
      </c>
      <c r="C28" s="970">
        <v>15022.618357992074</v>
      </c>
      <c r="D28" s="568">
        <v>138.40599642644156</v>
      </c>
      <c r="E28" s="568">
        <v>-226.19999999999982</v>
      </c>
      <c r="F28" s="568">
        <v>-769.34761343091486</v>
      </c>
      <c r="G28" s="568">
        <v>-995.54761343091468</v>
      </c>
      <c r="H28" s="568">
        <v>445.77297579431507</v>
      </c>
      <c r="I28" s="568">
        <v>200.21038389439855</v>
      </c>
      <c r="J28" s="568">
        <v>487.94930356911073</v>
      </c>
      <c r="K28" s="568">
        <v>1133.8826632578257</v>
      </c>
      <c r="L28" s="1017"/>
    </row>
    <row r="29" spans="1:22" s="318" customFormat="1">
      <c r="A29" s="836"/>
      <c r="B29" s="837" t="s">
        <v>212</v>
      </c>
      <c r="C29" s="970">
        <v>15265.101153962421</v>
      </c>
      <c r="D29" s="568">
        <v>242.48279597034707</v>
      </c>
      <c r="E29" s="568">
        <v>83.599999999999909</v>
      </c>
      <c r="F29" s="568">
        <v>-245.03896675322903</v>
      </c>
      <c r="G29" s="568">
        <v>-161.43896675322912</v>
      </c>
      <c r="H29" s="568">
        <v>413.54060813130332</v>
      </c>
      <c r="I29" s="568">
        <v>88.959958823454144</v>
      </c>
      <c r="J29" s="568">
        <v>-98.575117914144812</v>
      </c>
      <c r="K29" s="568">
        <v>403.93544904060946</v>
      </c>
      <c r="L29" s="1017"/>
    </row>
    <row r="30" spans="1:22" s="318" customFormat="1">
      <c r="A30" s="1018"/>
      <c r="B30" s="1373" t="s">
        <v>213</v>
      </c>
      <c r="C30" s="1729">
        <v>15288.196908616415</v>
      </c>
      <c r="D30" s="863">
        <v>23.095754653993936</v>
      </c>
      <c r="E30" s="863">
        <v>260.70000000000005</v>
      </c>
      <c r="F30" s="863">
        <v>29.947645149531308</v>
      </c>
      <c r="G30" s="863">
        <v>290.64764514953134</v>
      </c>
      <c r="H30" s="863">
        <v>-160.00149892170339</v>
      </c>
      <c r="I30" s="863">
        <v>389.12330278128684</v>
      </c>
      <c r="J30" s="863">
        <v>-496.64195421293516</v>
      </c>
      <c r="K30" s="863">
        <v>-267.52015035334989</v>
      </c>
      <c r="L30" s="1095">
        <v>0</v>
      </c>
      <c r="M30" s="1095">
        <v>0</v>
      </c>
    </row>
    <row r="31" spans="1:22" s="303" customFormat="1" ht="20.25" customHeight="1">
      <c r="A31" s="402">
        <v>2021</v>
      </c>
      <c r="B31" s="518" t="s">
        <v>390</v>
      </c>
      <c r="C31" s="970">
        <v>14947.054162384693</v>
      </c>
      <c r="D31" s="568">
        <v>199.53970204989128</v>
      </c>
      <c r="E31" s="735">
        <v>115.20000000000005</v>
      </c>
      <c r="F31" s="735">
        <v>-110.68051209006444</v>
      </c>
      <c r="G31" s="568">
        <v>4.5194879099356058</v>
      </c>
      <c r="H31" s="735">
        <v>316.68705005253832</v>
      </c>
      <c r="I31" s="735">
        <v>36.568538114497642</v>
      </c>
      <c r="J31" s="735">
        <v>-158.23295091146701</v>
      </c>
      <c r="K31" s="568">
        <v>195.07263725556896</v>
      </c>
      <c r="L31" s="318"/>
      <c r="M31" s="318"/>
      <c r="N31" s="318"/>
      <c r="O31" s="318"/>
      <c r="P31" s="318"/>
      <c r="Q31" s="318"/>
      <c r="R31" s="318"/>
      <c r="S31" s="318"/>
      <c r="T31" s="318"/>
      <c r="U31" s="318"/>
      <c r="V31" s="318"/>
    </row>
    <row r="32" spans="1:22" s="303" customFormat="1" ht="14.25" customHeight="1">
      <c r="A32" s="402"/>
      <c r="B32" s="518" t="s">
        <v>391</v>
      </c>
      <c r="C32" s="574">
        <v>14847.006861480992</v>
      </c>
      <c r="D32" s="575">
        <v>-100.0573009037014</v>
      </c>
      <c r="E32" s="875">
        <v>169.70000000000005</v>
      </c>
      <c r="F32" s="875">
        <v>-140.11951209133804</v>
      </c>
      <c r="G32" s="575">
        <v>29.580487908662008</v>
      </c>
      <c r="H32" s="875">
        <v>-472.5284631880877</v>
      </c>
      <c r="I32" s="875">
        <v>136.01544290059974</v>
      </c>
      <c r="J32" s="875">
        <v>206.84088050874493</v>
      </c>
      <c r="K32" s="575">
        <v>-129.67213977874303</v>
      </c>
    </row>
    <row r="33" spans="1:13" s="303" customFormat="1" ht="14.25" customHeight="1">
      <c r="A33" s="402"/>
      <c r="B33" s="518" t="s">
        <v>392</v>
      </c>
      <c r="C33" s="574">
        <v>14884.212361565633</v>
      </c>
      <c r="D33" s="575">
        <v>37.205500084641244</v>
      </c>
      <c r="E33" s="875">
        <v>-140.10000000000014</v>
      </c>
      <c r="F33" s="875">
        <v>650.84361956044518</v>
      </c>
      <c r="G33" s="575">
        <v>510.74361956044504</v>
      </c>
      <c r="H33" s="875">
        <v>-76.774883152222898</v>
      </c>
      <c r="I33" s="875">
        <v>-21.282018664467614</v>
      </c>
      <c r="J33" s="875">
        <v>-375.43923486940071</v>
      </c>
      <c r="K33" s="575">
        <v>-473.49613668609123</v>
      </c>
    </row>
    <row r="34" spans="1:13" s="303" customFormat="1" ht="21" customHeight="1">
      <c r="A34" s="402">
        <v>2022</v>
      </c>
      <c r="B34" s="518" t="s">
        <v>393</v>
      </c>
      <c r="C34" s="574">
        <v>14874.099556591395</v>
      </c>
      <c r="D34" s="575">
        <v>-10.112804974238315</v>
      </c>
      <c r="E34" s="875">
        <v>25.800000000000182</v>
      </c>
      <c r="F34" s="875">
        <v>-403.53669868385259</v>
      </c>
      <c r="G34" s="575">
        <v>-377.73669868385241</v>
      </c>
      <c r="H34" s="875">
        <v>198.95705776265598</v>
      </c>
      <c r="I34" s="875">
        <v>10.999519112001508</v>
      </c>
      <c r="J34" s="875">
        <v>157.62219192893372</v>
      </c>
      <c r="K34" s="575">
        <v>367.57876880359117</v>
      </c>
    </row>
    <row r="35" spans="1:13" s="303" customFormat="1" ht="16.5" customHeight="1">
      <c r="A35" s="402"/>
      <c r="B35" s="518" t="s">
        <v>394</v>
      </c>
      <c r="C35" s="574">
        <v>14922.528921484516</v>
      </c>
      <c r="D35" s="575">
        <v>48.429364893121601</v>
      </c>
      <c r="E35" s="875">
        <v>122.39999999999986</v>
      </c>
      <c r="F35" s="875">
        <v>-357.92813966656468</v>
      </c>
      <c r="G35" s="575">
        <v>-235.52813966656481</v>
      </c>
      <c r="H35" s="875">
        <v>54.240424549482192</v>
      </c>
      <c r="I35" s="875">
        <v>71.355640046903574</v>
      </c>
      <c r="J35" s="875">
        <v>158.28392803436009</v>
      </c>
      <c r="K35" s="575">
        <v>283.87999263074585</v>
      </c>
    </row>
    <row r="36" spans="1:13" s="303" customFormat="1" ht="16.5" customHeight="1">
      <c r="A36" s="402"/>
      <c r="B36" s="518" t="s">
        <v>383</v>
      </c>
      <c r="C36" s="574">
        <v>15022.618357992074</v>
      </c>
      <c r="D36" s="575">
        <v>100.08943650755828</v>
      </c>
      <c r="E36" s="875">
        <v>-374.39999999999986</v>
      </c>
      <c r="F36" s="875">
        <v>-7.8827750804975949</v>
      </c>
      <c r="G36" s="575">
        <v>-382.28277508049746</v>
      </c>
      <c r="H36" s="875">
        <v>192.5554934821769</v>
      </c>
      <c r="I36" s="875">
        <v>117.83522473549347</v>
      </c>
      <c r="J36" s="875">
        <v>172.04318360581692</v>
      </c>
      <c r="K36" s="575">
        <v>482.4339018234873</v>
      </c>
    </row>
    <row r="37" spans="1:13" s="303" customFormat="1" ht="16.5" customHeight="1">
      <c r="A37" s="402"/>
      <c r="B37" s="518" t="s">
        <v>384</v>
      </c>
      <c r="C37" s="574">
        <v>14918.815906217378</v>
      </c>
      <c r="D37" s="575">
        <v>-103.80245177469624</v>
      </c>
      <c r="E37" s="875">
        <v>13.799999999999955</v>
      </c>
      <c r="F37" s="875">
        <v>70.420305820674912</v>
      </c>
      <c r="G37" s="575">
        <v>84.220305820674866</v>
      </c>
      <c r="H37" s="875">
        <v>88.81245002020114</v>
      </c>
      <c r="I37" s="875">
        <v>164.57172561566404</v>
      </c>
      <c r="J37" s="875">
        <v>-441.37379915704832</v>
      </c>
      <c r="K37" s="575">
        <v>-187.98962352118315</v>
      </c>
    </row>
    <row r="38" spans="1:13" s="303" customFormat="1" ht="16.5" customHeight="1">
      <c r="A38" s="402"/>
      <c r="B38" s="518" t="s">
        <v>385</v>
      </c>
      <c r="C38" s="574">
        <v>15080.683504339893</v>
      </c>
      <c r="D38" s="575">
        <v>161.86759812251512</v>
      </c>
      <c r="E38" s="875">
        <v>-188.5</v>
      </c>
      <c r="F38" s="875">
        <v>-105.53880799212173</v>
      </c>
      <c r="G38" s="575">
        <v>-294.03880799212175</v>
      </c>
      <c r="H38" s="875">
        <v>290.14072775143359</v>
      </c>
      <c r="I38" s="875">
        <v>-54.100983017431645</v>
      </c>
      <c r="J38" s="875">
        <v>219.85286498301937</v>
      </c>
      <c r="K38" s="575">
        <v>455.89260971702129</v>
      </c>
    </row>
    <row r="39" spans="1:13" s="303" customFormat="1" ht="16.5" customHeight="1">
      <c r="A39" s="402"/>
      <c r="B39" s="518" t="s">
        <v>386</v>
      </c>
      <c r="C39" s="574">
        <v>15265.101153962421</v>
      </c>
      <c r="D39" s="575">
        <v>184.41764962252819</v>
      </c>
      <c r="E39" s="875">
        <v>258.29999999999995</v>
      </c>
      <c r="F39" s="875">
        <v>-209.90046458178222</v>
      </c>
      <c r="G39" s="575">
        <v>48.399535418217738</v>
      </c>
      <c r="H39" s="875">
        <v>34.597430359668579</v>
      </c>
      <c r="I39" s="875">
        <v>-21.510783774778247</v>
      </c>
      <c r="J39" s="875">
        <v>122.87581625988415</v>
      </c>
      <c r="K39" s="575">
        <v>135.96246284477448</v>
      </c>
    </row>
    <row r="40" spans="1:13" s="303" customFormat="1" ht="16.5" customHeight="1">
      <c r="A40" s="402"/>
      <c r="B40" s="518" t="s">
        <v>387</v>
      </c>
      <c r="C40" s="574">
        <v>15152.281527831283</v>
      </c>
      <c r="D40" s="575">
        <v>-112.81962613113865</v>
      </c>
      <c r="E40" s="875">
        <v>-89.099999999999909</v>
      </c>
      <c r="F40" s="875">
        <v>286.64338345159581</v>
      </c>
      <c r="G40" s="575">
        <v>197.5433834515959</v>
      </c>
      <c r="H40" s="875">
        <v>-229.73091612441385</v>
      </c>
      <c r="I40" s="875">
        <v>248.58453154265953</v>
      </c>
      <c r="J40" s="875">
        <v>-329.24262190475838</v>
      </c>
      <c r="K40" s="575">
        <v>-310.33900648651269</v>
      </c>
    </row>
    <row r="41" spans="1:13" s="303" customFormat="1" ht="16.5" customHeight="1">
      <c r="A41" s="402"/>
      <c r="B41" s="518" t="s">
        <v>388</v>
      </c>
      <c r="C41" s="574">
        <v>15178.220129375512</v>
      </c>
      <c r="D41" s="575">
        <v>25.938601544228732</v>
      </c>
      <c r="E41" s="875">
        <v>306.89999999999986</v>
      </c>
      <c r="F41" s="875">
        <v>-91.726403467680939</v>
      </c>
      <c r="G41" s="575">
        <v>215.17359653231892</v>
      </c>
      <c r="H41" s="875">
        <v>-39.076135056875501</v>
      </c>
      <c r="I41" s="875">
        <v>36.022260516307142</v>
      </c>
      <c r="J41" s="875">
        <v>-186.20037615321417</v>
      </c>
      <c r="K41" s="575">
        <v>-189.25425069378252</v>
      </c>
    </row>
    <row r="42" spans="1:13" s="303" customFormat="1" ht="16.5" customHeight="1">
      <c r="A42" s="402"/>
      <c r="B42" s="518" t="s">
        <v>389</v>
      </c>
      <c r="C42" s="574">
        <v>15288.196908616415</v>
      </c>
      <c r="D42" s="575">
        <v>109.97677924090385</v>
      </c>
      <c r="E42" s="875">
        <v>42.900000000000091</v>
      </c>
      <c r="F42" s="875">
        <v>-164.97933483438356</v>
      </c>
      <c r="G42" s="575">
        <v>-122.07933483438347</v>
      </c>
      <c r="H42" s="875">
        <v>108.80555225958597</v>
      </c>
      <c r="I42" s="875">
        <v>104.51651072232016</v>
      </c>
      <c r="J42" s="875">
        <v>18.801043845037384</v>
      </c>
      <c r="K42" s="575">
        <v>232.12310682694351</v>
      </c>
      <c r="L42" s="1095">
        <v>0</v>
      </c>
      <c r="M42" s="1095">
        <v>0</v>
      </c>
    </row>
    <row r="43" spans="1:13" s="303" customFormat="1" ht="16.5" customHeight="1">
      <c r="A43" s="402"/>
      <c r="B43" s="518" t="s">
        <v>390</v>
      </c>
      <c r="C43" s="574">
        <v>15139.479148160302</v>
      </c>
      <c r="D43" s="575">
        <v>-148.71776045611296</v>
      </c>
      <c r="E43" s="875">
        <v>-198.90000000000009</v>
      </c>
      <c r="F43" s="875">
        <v>214.42289360700198</v>
      </c>
      <c r="G43" s="575">
        <v>15.52289360700189</v>
      </c>
      <c r="H43" s="875">
        <v>18.337531726989255</v>
      </c>
      <c r="I43" s="875">
        <v>-39.478801196675704</v>
      </c>
      <c r="J43" s="875">
        <v>-143.00883820650324</v>
      </c>
      <c r="K43" s="575">
        <v>-164.15010767618969</v>
      </c>
      <c r="L43" s="1095">
        <v>0</v>
      </c>
      <c r="M43" s="1095">
        <v>0</v>
      </c>
    </row>
    <row r="44" spans="1:13">
      <c r="A44" s="351"/>
      <c r="B44" s="351"/>
      <c r="C44" s="351"/>
      <c r="D44" s="351"/>
      <c r="E44" s="351"/>
      <c r="F44" s="351"/>
      <c r="G44" s="351"/>
      <c r="H44" s="351"/>
      <c r="I44" s="351"/>
      <c r="J44" s="351"/>
      <c r="K44" s="351"/>
    </row>
    <row r="45" spans="1:13">
      <c r="A45" s="25"/>
      <c r="B45" s="245"/>
      <c r="C45" s="640"/>
      <c r="D45" s="640"/>
      <c r="E45" s="640"/>
      <c r="F45" s="640"/>
      <c r="G45" s="640"/>
      <c r="H45" s="640"/>
      <c r="I45" s="640"/>
      <c r="J45" s="641"/>
      <c r="K45" s="641"/>
    </row>
    <row r="46" spans="1:13" s="38" customFormat="1" ht="14.25">
      <c r="A46" s="313" t="s">
        <v>474</v>
      </c>
      <c r="B46" s="314"/>
      <c r="C46" s="314"/>
      <c r="D46" s="314"/>
      <c r="E46" s="314"/>
      <c r="F46" s="314"/>
      <c r="G46" s="314"/>
      <c r="H46" s="314"/>
      <c r="I46" s="314"/>
      <c r="J46" s="314"/>
      <c r="K46" s="314"/>
    </row>
    <row r="48" spans="1:13">
      <c r="E48" s="640"/>
      <c r="F48" s="640"/>
      <c r="G48" s="640"/>
      <c r="H48" s="640"/>
      <c r="I48" s="640"/>
      <c r="J48" s="640"/>
      <c r="K48" s="640"/>
    </row>
    <row r="49" spans="2:11">
      <c r="E49" s="640"/>
      <c r="F49" s="640"/>
      <c r="G49" s="640"/>
      <c r="H49" s="640"/>
      <c r="I49" s="640"/>
      <c r="J49" s="640"/>
      <c r="K49" s="640"/>
    </row>
    <row r="51" spans="2:11">
      <c r="B51" s="640"/>
      <c r="C51" s="640"/>
      <c r="E51" s="640"/>
      <c r="F51" s="640"/>
      <c r="G51" s="640"/>
      <c r="H51" s="640"/>
      <c r="I51" s="640"/>
      <c r="J51" s="640"/>
      <c r="K51" s="640"/>
    </row>
  </sheetData>
  <phoneticPr fontId="0" type="noConversion"/>
  <printOptions horizontalCentered="1" verticalCentered="1"/>
  <pageMargins left="0" right="0" top="0" bottom="0" header="0.51181102362204722" footer="0.51181102362204722"/>
  <pageSetup paperSize="9" scale="75"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M48"/>
  <sheetViews>
    <sheetView zoomScale="80" zoomScaleNormal="80" workbookViewId="0">
      <pane ySplit="12" topLeftCell="A34" activePane="bottomLeft" state="frozen"/>
      <selection sqref="A1:XFD1048576"/>
      <selection pane="bottomLeft" sqref="A1:XFD1048576"/>
    </sheetView>
  </sheetViews>
  <sheetFormatPr defaultColWidth="9.140625" defaultRowHeight="15"/>
  <cols>
    <col min="1" max="2" width="9.7109375" style="145" customWidth="1"/>
    <col min="3" max="12" width="14.7109375" style="145" customWidth="1"/>
    <col min="13" max="16384" width="9.140625" style="145"/>
  </cols>
  <sheetData>
    <row r="1" spans="1:12" ht="18">
      <c r="A1" s="274" t="s">
        <v>1751</v>
      </c>
      <c r="B1" s="384"/>
      <c r="C1" s="384"/>
      <c r="D1" s="384"/>
      <c r="E1" s="384"/>
      <c r="F1" s="384"/>
      <c r="G1" s="384"/>
      <c r="H1" s="384"/>
      <c r="I1" s="384"/>
      <c r="J1" s="384"/>
      <c r="K1" s="384"/>
      <c r="L1" s="384"/>
    </row>
    <row r="2" spans="1:12" ht="18">
      <c r="A2" s="1315" t="s">
        <v>475</v>
      </c>
      <c r="B2" s="384"/>
      <c r="C2" s="384"/>
      <c r="D2" s="384"/>
      <c r="E2" s="384"/>
      <c r="F2" s="384"/>
      <c r="G2" s="384"/>
      <c r="H2" s="384"/>
      <c r="I2" s="384"/>
      <c r="J2" s="384"/>
      <c r="K2" s="384"/>
      <c r="L2" s="384"/>
    </row>
    <row r="3" spans="1:12" ht="18">
      <c r="A3" s="274" t="s">
        <v>314</v>
      </c>
      <c r="B3" s="384"/>
      <c r="C3" s="384"/>
      <c r="D3" s="384"/>
      <c r="E3" s="384"/>
      <c r="F3" s="384"/>
      <c r="G3" s="384"/>
      <c r="H3" s="384"/>
      <c r="I3" s="384"/>
      <c r="J3" s="384"/>
      <c r="K3" s="384"/>
      <c r="L3" s="384"/>
    </row>
    <row r="4" spans="1:12" ht="18" hidden="1">
      <c r="A4" s="274"/>
      <c r="B4" s="384"/>
      <c r="C4" s="384"/>
      <c r="D4" s="384"/>
      <c r="E4" s="384"/>
      <c r="F4" s="384"/>
      <c r="G4" s="384"/>
      <c r="H4" s="384"/>
      <c r="I4" s="384"/>
      <c r="J4" s="384"/>
      <c r="K4" s="384"/>
      <c r="L4" s="384"/>
    </row>
    <row r="5" spans="1:12" ht="18" hidden="1">
      <c r="A5" s="274"/>
      <c r="B5" s="384"/>
      <c r="C5" s="384"/>
      <c r="D5" s="384"/>
      <c r="E5" s="384"/>
      <c r="F5" s="384"/>
      <c r="G5" s="384"/>
      <c r="H5" s="384"/>
      <c r="I5" s="384"/>
      <c r="J5" s="384"/>
      <c r="K5" s="384"/>
      <c r="L5" s="384"/>
    </row>
    <row r="6" spans="1:12" ht="18" hidden="1">
      <c r="A6" s="274"/>
      <c r="B6" s="384"/>
      <c r="C6" s="384"/>
      <c r="D6" s="384"/>
      <c r="E6" s="384"/>
      <c r="F6" s="384"/>
      <c r="G6" s="384"/>
      <c r="H6" s="384"/>
      <c r="I6" s="384"/>
      <c r="J6" s="384"/>
      <c r="K6" s="384"/>
      <c r="L6" s="384"/>
    </row>
    <row r="7" spans="1:12" ht="18" hidden="1">
      <c r="A7" s="274"/>
      <c r="B7" s="384"/>
      <c r="C7" s="384"/>
      <c r="D7" s="384"/>
      <c r="E7" s="384"/>
      <c r="F7" s="384"/>
      <c r="G7" s="384"/>
      <c r="H7" s="384"/>
      <c r="I7" s="384"/>
      <c r="J7" s="384"/>
      <c r="K7" s="384"/>
      <c r="L7" s="384"/>
    </row>
    <row r="8" spans="1:12" ht="18" hidden="1">
      <c r="A8" s="274"/>
      <c r="B8" s="384"/>
      <c r="C8" s="384"/>
      <c r="D8" s="384"/>
      <c r="E8" s="384"/>
      <c r="F8" s="384"/>
      <c r="G8" s="384"/>
      <c r="H8" s="384"/>
      <c r="I8" s="384"/>
      <c r="J8" s="384"/>
      <c r="K8" s="384"/>
      <c r="L8" s="384"/>
    </row>
    <row r="9" spans="1:12">
      <c r="A9" s="385" t="s">
        <v>476</v>
      </c>
      <c r="B9" s="386"/>
      <c r="C9" s="386"/>
      <c r="D9" s="386"/>
      <c r="E9" s="386"/>
      <c r="F9" s="386"/>
      <c r="G9" s="386"/>
      <c r="H9" s="386"/>
      <c r="I9" s="386"/>
      <c r="J9" s="386"/>
      <c r="K9" s="387"/>
      <c r="L9" s="388" t="s">
        <v>477</v>
      </c>
    </row>
    <row r="10" spans="1:12" s="161" customFormat="1" ht="21.2" customHeight="1">
      <c r="A10" s="160"/>
      <c r="B10" s="162"/>
      <c r="C10" s="389" t="s">
        <v>478</v>
      </c>
      <c r="D10" s="390"/>
      <c r="E10" s="391"/>
      <c r="F10" s="391"/>
      <c r="G10" s="392" t="s">
        <v>479</v>
      </c>
      <c r="H10" s="164" t="s">
        <v>480</v>
      </c>
      <c r="I10" s="390"/>
      <c r="J10" s="391"/>
      <c r="K10" s="391"/>
      <c r="L10" s="392" t="s">
        <v>481</v>
      </c>
    </row>
    <row r="11" spans="1:12" s="161" customFormat="1" ht="15.75">
      <c r="A11" s="393" t="s">
        <v>349</v>
      </c>
      <c r="B11" s="394"/>
      <c r="C11" s="395" t="s">
        <v>482</v>
      </c>
      <c r="D11" s="396" t="s">
        <v>483</v>
      </c>
      <c r="E11" s="395" t="s">
        <v>484</v>
      </c>
      <c r="F11" s="396" t="s">
        <v>485</v>
      </c>
      <c r="G11" s="396" t="s">
        <v>486</v>
      </c>
      <c r="H11" s="395" t="s">
        <v>487</v>
      </c>
      <c r="I11" s="396" t="s">
        <v>488</v>
      </c>
      <c r="J11" s="396" t="s">
        <v>320</v>
      </c>
      <c r="K11" s="396" t="s">
        <v>489</v>
      </c>
      <c r="L11" s="397" t="s">
        <v>490</v>
      </c>
    </row>
    <row r="12" spans="1:12" s="401" customFormat="1" ht="31.5">
      <c r="A12" s="176" t="s">
        <v>357</v>
      </c>
      <c r="B12" s="398"/>
      <c r="C12" s="399" t="s">
        <v>491</v>
      </c>
      <c r="D12" s="400" t="s">
        <v>492</v>
      </c>
      <c r="E12" s="399" t="s">
        <v>493</v>
      </c>
      <c r="F12" s="400" t="s">
        <v>494</v>
      </c>
      <c r="G12" s="400" t="s">
        <v>495</v>
      </c>
      <c r="H12" s="399" t="s">
        <v>496</v>
      </c>
      <c r="I12" s="400" t="s">
        <v>497</v>
      </c>
      <c r="J12" s="400" t="s">
        <v>498</v>
      </c>
      <c r="K12" s="400" t="s">
        <v>499</v>
      </c>
      <c r="L12" s="400" t="s">
        <v>500</v>
      </c>
    </row>
    <row r="13" spans="1:12" s="303" customFormat="1" ht="20.25" customHeight="1">
      <c r="A13" s="402">
        <v>2012</v>
      </c>
      <c r="B13" s="403"/>
      <c r="C13" s="808">
        <v>0.10059999999999999</v>
      </c>
      <c r="D13" s="808">
        <v>1.3371</v>
      </c>
      <c r="E13" s="808">
        <v>0.1024</v>
      </c>
      <c r="F13" s="808">
        <v>0.98180000000000001</v>
      </c>
      <c r="G13" s="808">
        <v>0.1033</v>
      </c>
      <c r="H13" s="810">
        <v>0.376</v>
      </c>
      <c r="I13" s="808">
        <v>0.60770000000000002</v>
      </c>
      <c r="J13" s="808">
        <v>0.49730000000000002</v>
      </c>
      <c r="K13" s="810">
        <v>4.4000000000000004</v>
      </c>
      <c r="L13" s="808">
        <v>0.41189999999999999</v>
      </c>
    </row>
    <row r="14" spans="1:12" s="405" customFormat="1" ht="15" customHeight="1">
      <c r="A14" s="353">
        <v>2013</v>
      </c>
      <c r="B14" s="404"/>
      <c r="C14" s="808">
        <v>0.10059999999999999</v>
      </c>
      <c r="D14" s="809">
        <v>1.3313999999999999</v>
      </c>
      <c r="E14" s="809">
        <v>0.1024</v>
      </c>
      <c r="F14" s="809">
        <v>0.98180000000000001</v>
      </c>
      <c r="G14" s="809">
        <v>0.1033</v>
      </c>
      <c r="H14" s="811">
        <v>0.376</v>
      </c>
      <c r="I14" s="809">
        <v>0.62019999999999997</v>
      </c>
      <c r="J14" s="809">
        <v>0.51910000000000001</v>
      </c>
      <c r="K14" s="811">
        <v>3.6</v>
      </c>
      <c r="L14" s="809">
        <v>0.42370000000000002</v>
      </c>
    </row>
    <row r="15" spans="1:12" s="405" customFormat="1" ht="15" customHeight="1">
      <c r="A15" s="353">
        <v>2014</v>
      </c>
      <c r="B15" s="404"/>
      <c r="C15" s="808">
        <v>0.10059999999999999</v>
      </c>
      <c r="D15" s="809">
        <v>1.2847999999999999</v>
      </c>
      <c r="E15" s="809">
        <v>0.1024</v>
      </c>
      <c r="F15" s="809">
        <v>0.98180000000000001</v>
      </c>
      <c r="G15" s="809">
        <v>0.1033</v>
      </c>
      <c r="H15" s="811">
        <v>0.376</v>
      </c>
      <c r="I15" s="809">
        <v>0.58520000000000005</v>
      </c>
      <c r="J15" s="809">
        <v>0.4572</v>
      </c>
      <c r="K15" s="811">
        <v>3.1</v>
      </c>
      <c r="L15" s="809">
        <v>0.38030000000000003</v>
      </c>
    </row>
    <row r="16" spans="1:12" s="405" customFormat="1" ht="15" customHeight="1">
      <c r="A16" s="353">
        <v>2015</v>
      </c>
      <c r="B16" s="404"/>
      <c r="C16" s="808">
        <v>0.10059999999999999</v>
      </c>
      <c r="D16" s="809">
        <v>1.2383999999999999</v>
      </c>
      <c r="E16" s="809">
        <v>0.1024</v>
      </c>
      <c r="F16" s="809">
        <v>0.98180000000000001</v>
      </c>
      <c r="G16" s="809">
        <v>0.1033</v>
      </c>
      <c r="H16" s="811">
        <v>0.376</v>
      </c>
      <c r="I16" s="809">
        <v>0.55710000000000004</v>
      </c>
      <c r="J16" s="809">
        <v>0.41120000000000001</v>
      </c>
      <c r="K16" s="811">
        <v>3.1</v>
      </c>
      <c r="L16" s="809">
        <v>0.3805</v>
      </c>
    </row>
    <row r="17" spans="1:13" s="405" customFormat="1" ht="15" customHeight="1">
      <c r="A17" s="353">
        <v>2016</v>
      </c>
      <c r="B17" s="404"/>
      <c r="C17" s="809">
        <v>0.10059999999999999</v>
      </c>
      <c r="D17" s="809">
        <v>1.2302</v>
      </c>
      <c r="E17" s="809">
        <v>0.1024</v>
      </c>
      <c r="F17" s="809">
        <v>0.98180000000000001</v>
      </c>
      <c r="G17" s="809">
        <v>0.1033</v>
      </c>
      <c r="H17" s="811">
        <v>0.376</v>
      </c>
      <c r="I17" s="809">
        <v>0.46460000000000001</v>
      </c>
      <c r="J17" s="809">
        <v>0.39560000000000001</v>
      </c>
      <c r="K17" s="811">
        <v>3.2</v>
      </c>
      <c r="L17" s="809">
        <v>0.36859999999999998</v>
      </c>
    </row>
    <row r="18" spans="1:13" s="405" customFormat="1" ht="15" customHeight="1">
      <c r="A18" s="353">
        <v>2017</v>
      </c>
      <c r="B18" s="404"/>
      <c r="C18" s="809">
        <v>0.10059999999999999</v>
      </c>
      <c r="D18" s="809">
        <v>1.2470000000000001</v>
      </c>
      <c r="E18" s="809">
        <v>0.1024</v>
      </c>
      <c r="F18" s="809">
        <v>0.98180000000000001</v>
      </c>
      <c r="G18" s="809">
        <v>0.1033</v>
      </c>
      <c r="H18" s="811">
        <v>0.376</v>
      </c>
      <c r="I18" s="809">
        <v>0.50839999999999996</v>
      </c>
      <c r="J18" s="809">
        <v>0.45140000000000002</v>
      </c>
      <c r="K18" s="811">
        <v>3.3</v>
      </c>
      <c r="L18" s="809">
        <v>0.38590000000000002</v>
      </c>
    </row>
    <row r="19" spans="1:13" s="318" customFormat="1" ht="15" customHeight="1">
      <c r="A19" s="836">
        <v>2018</v>
      </c>
      <c r="B19" s="837"/>
      <c r="C19" s="968">
        <v>0.10059999999999999</v>
      </c>
      <c r="D19" s="968">
        <v>1.2386999999999999</v>
      </c>
      <c r="E19" s="968">
        <v>0.1024</v>
      </c>
      <c r="F19" s="968">
        <v>0.98180000000000001</v>
      </c>
      <c r="G19" s="968">
        <v>0.1033</v>
      </c>
      <c r="H19" s="969">
        <v>0.376</v>
      </c>
      <c r="I19" s="968">
        <v>0.47710000000000002</v>
      </c>
      <c r="J19" s="968">
        <v>0.4304</v>
      </c>
      <c r="K19" s="969">
        <v>3.4</v>
      </c>
      <c r="L19" s="968">
        <v>0.38229999999999997</v>
      </c>
      <c r="M19" s="1017"/>
    </row>
    <row r="20" spans="1:13" s="318" customFormat="1" ht="15" customHeight="1">
      <c r="A20" s="836">
        <v>2019</v>
      </c>
      <c r="B20" s="837"/>
      <c r="C20" s="968">
        <v>0.10059999999999999</v>
      </c>
      <c r="D20" s="968">
        <v>1.2410000000000001</v>
      </c>
      <c r="E20" s="968">
        <v>0.1024</v>
      </c>
      <c r="F20" s="968">
        <v>0.98180000000000001</v>
      </c>
      <c r="G20" s="968">
        <v>0.1033</v>
      </c>
      <c r="H20" s="969">
        <v>0.376</v>
      </c>
      <c r="I20" s="968">
        <v>0.49320000000000003</v>
      </c>
      <c r="J20" s="968">
        <v>0.4214</v>
      </c>
      <c r="K20" s="969">
        <v>3.5</v>
      </c>
      <c r="L20" s="968">
        <v>0.38819999999999999</v>
      </c>
      <c r="M20" s="1017"/>
    </row>
    <row r="21" spans="1:13" s="318" customFormat="1" ht="15" customHeight="1">
      <c r="A21" s="836">
        <v>2020</v>
      </c>
      <c r="B21" s="837"/>
      <c r="C21" s="968">
        <v>0.10059999999999999</v>
      </c>
      <c r="D21" s="968">
        <v>1.2402</v>
      </c>
      <c r="E21" s="968">
        <v>0.1024</v>
      </c>
      <c r="F21" s="968">
        <v>0.98180000000000001</v>
      </c>
      <c r="G21" s="968">
        <v>0.1033</v>
      </c>
      <c r="H21" s="969">
        <v>0.376</v>
      </c>
      <c r="I21" s="968">
        <v>0.51319999999999999</v>
      </c>
      <c r="J21" s="968">
        <v>0.46289999999999998</v>
      </c>
      <c r="K21" s="969">
        <v>3.6</v>
      </c>
      <c r="L21" s="968">
        <v>0.4269</v>
      </c>
      <c r="M21" s="1017"/>
    </row>
    <row r="22" spans="1:13" s="318" customFormat="1" ht="14.25" customHeight="1">
      <c r="A22" s="1018">
        <v>2021</v>
      </c>
      <c r="B22" s="1373"/>
      <c r="C22" s="1725">
        <v>0.10059999999999999</v>
      </c>
      <c r="D22" s="1725">
        <v>1.2427999999999999</v>
      </c>
      <c r="E22" s="1725">
        <v>0.1024</v>
      </c>
      <c r="F22" s="1725">
        <v>0.98180000000000001</v>
      </c>
      <c r="G22" s="1725">
        <v>0.1033</v>
      </c>
      <c r="H22" s="1726">
        <v>0.376</v>
      </c>
      <c r="I22" s="1725">
        <v>0.50760000000000005</v>
      </c>
      <c r="J22" s="1725">
        <v>0.4269</v>
      </c>
      <c r="K22" s="1726">
        <v>3.3</v>
      </c>
      <c r="L22" s="1725">
        <v>0.4113</v>
      </c>
      <c r="M22" s="1017"/>
    </row>
    <row r="23" spans="1:13" s="318" customFormat="1" ht="20.25" customHeight="1">
      <c r="A23" s="836">
        <v>2020</v>
      </c>
      <c r="B23" s="837" t="s">
        <v>214</v>
      </c>
      <c r="C23" s="968">
        <v>0.10059999999999999</v>
      </c>
      <c r="D23" s="968">
        <v>1.2402</v>
      </c>
      <c r="E23" s="968">
        <v>0.1024</v>
      </c>
      <c r="F23" s="968">
        <v>0.98180000000000001</v>
      </c>
      <c r="G23" s="968">
        <v>0.1033</v>
      </c>
      <c r="H23" s="969">
        <v>0.376</v>
      </c>
      <c r="I23" s="968">
        <v>0.51319999999999999</v>
      </c>
      <c r="J23" s="968">
        <v>0.46289999999999998</v>
      </c>
      <c r="K23" s="969">
        <v>3.6</v>
      </c>
      <c r="L23" s="968">
        <v>0.4269</v>
      </c>
    </row>
    <row r="24" spans="1:13" s="318" customFormat="1" ht="21" customHeight="1">
      <c r="A24" s="836">
        <v>2021</v>
      </c>
      <c r="B24" s="837" t="s">
        <v>211</v>
      </c>
      <c r="C24" s="968">
        <v>0.10059999999999999</v>
      </c>
      <c r="D24" s="968">
        <v>1.2444999999999999</v>
      </c>
      <c r="E24" s="968">
        <v>0.1024</v>
      </c>
      <c r="F24" s="968">
        <v>0.98180000000000001</v>
      </c>
      <c r="G24" s="968">
        <v>0.1033</v>
      </c>
      <c r="H24" s="969">
        <v>0.376</v>
      </c>
      <c r="I24" s="968">
        <v>0.51690000000000003</v>
      </c>
      <c r="J24" s="968">
        <v>0.44090000000000001</v>
      </c>
      <c r="K24" s="969">
        <v>3.4</v>
      </c>
      <c r="L24" s="968">
        <v>0.39929999999999999</v>
      </c>
      <c r="M24" s="1017"/>
    </row>
    <row r="25" spans="1:13" s="318" customFormat="1" ht="15" customHeight="1">
      <c r="A25" s="836"/>
      <c r="B25" s="837" t="s">
        <v>212</v>
      </c>
      <c r="C25" s="968">
        <v>0.10059999999999999</v>
      </c>
      <c r="D25" s="968">
        <v>1.2492000000000001</v>
      </c>
      <c r="E25" s="968">
        <v>0.1024</v>
      </c>
      <c r="F25" s="968">
        <v>0.98180000000000001</v>
      </c>
      <c r="G25" s="968">
        <v>0.1033</v>
      </c>
      <c r="H25" s="969">
        <v>0.376</v>
      </c>
      <c r="I25" s="968">
        <v>0.52049999999999996</v>
      </c>
      <c r="J25" s="968">
        <v>0.44750000000000001</v>
      </c>
      <c r="K25" s="969">
        <v>3.4</v>
      </c>
      <c r="L25" s="968">
        <v>0.4083</v>
      </c>
      <c r="M25" s="1017"/>
    </row>
    <row r="26" spans="1:13" s="318" customFormat="1" ht="15" customHeight="1">
      <c r="A26" s="836"/>
      <c r="B26" s="837" t="s">
        <v>213</v>
      </c>
      <c r="C26" s="968">
        <v>0.10059999999999999</v>
      </c>
      <c r="D26" s="968">
        <v>1.248</v>
      </c>
      <c r="E26" s="968">
        <v>0.1024</v>
      </c>
      <c r="F26" s="968">
        <v>0.98180000000000001</v>
      </c>
      <c r="G26" s="968">
        <v>0.1033</v>
      </c>
      <c r="H26" s="969">
        <v>0.376</v>
      </c>
      <c r="I26" s="968">
        <v>0.50490000000000002</v>
      </c>
      <c r="J26" s="968">
        <v>0.43630000000000002</v>
      </c>
      <c r="K26" s="969">
        <v>3.4</v>
      </c>
      <c r="L26" s="968">
        <v>0.40250000000000002</v>
      </c>
      <c r="M26" s="1017"/>
    </row>
    <row r="27" spans="1:13" s="318" customFormat="1" ht="15" customHeight="1">
      <c r="A27" s="836"/>
      <c r="B27" s="837" t="s">
        <v>214</v>
      </c>
      <c r="C27" s="968">
        <v>0.10059999999999999</v>
      </c>
      <c r="D27" s="968">
        <v>1.2427999999999999</v>
      </c>
      <c r="E27" s="968">
        <v>0.1024</v>
      </c>
      <c r="F27" s="968">
        <v>0.98180000000000001</v>
      </c>
      <c r="G27" s="968">
        <v>0.1033</v>
      </c>
      <c r="H27" s="969">
        <v>0.376</v>
      </c>
      <c r="I27" s="968">
        <v>0.50760000000000005</v>
      </c>
      <c r="J27" s="968">
        <v>0.4269</v>
      </c>
      <c r="K27" s="969">
        <v>3.3</v>
      </c>
      <c r="L27" s="968">
        <v>0.4113</v>
      </c>
      <c r="M27" s="1017"/>
    </row>
    <row r="28" spans="1:13" s="318" customFormat="1" ht="21" customHeight="1">
      <c r="A28" s="836">
        <v>2022</v>
      </c>
      <c r="B28" s="837" t="s">
        <v>211</v>
      </c>
      <c r="C28" s="968">
        <v>0.10059999999999999</v>
      </c>
      <c r="D28" s="968">
        <v>1.2375</v>
      </c>
      <c r="E28" s="968">
        <v>0.1024</v>
      </c>
      <c r="F28" s="968">
        <v>0.98180000000000001</v>
      </c>
      <c r="G28" s="968">
        <v>0.1033</v>
      </c>
      <c r="H28" s="969">
        <v>0.376</v>
      </c>
      <c r="I28" s="968">
        <v>0.49409999999999998</v>
      </c>
      <c r="J28" s="968">
        <v>0.41970000000000002</v>
      </c>
      <c r="K28" s="969">
        <v>3.1</v>
      </c>
      <c r="L28" s="968">
        <v>0.4073</v>
      </c>
      <c r="M28" s="1017"/>
    </row>
    <row r="29" spans="1:13" s="318" customFormat="1">
      <c r="A29" s="836"/>
      <c r="B29" s="837" t="s">
        <v>212</v>
      </c>
      <c r="C29" s="968">
        <v>0.10059999999999999</v>
      </c>
      <c r="D29" s="968">
        <v>1.2272000000000001</v>
      </c>
      <c r="E29" s="968">
        <v>0.1024</v>
      </c>
      <c r="F29" s="968">
        <v>0.98180000000000001</v>
      </c>
      <c r="G29" s="968">
        <v>0.1033</v>
      </c>
      <c r="H29" s="969">
        <v>0.376</v>
      </c>
      <c r="I29" s="968">
        <v>0.45619999999999999</v>
      </c>
      <c r="J29" s="968">
        <v>0.39290000000000003</v>
      </c>
      <c r="K29" s="969">
        <v>2.8</v>
      </c>
      <c r="L29" s="968">
        <v>0.39410000000000001</v>
      </c>
      <c r="M29" s="1017"/>
    </row>
    <row r="30" spans="1:13" s="318" customFormat="1">
      <c r="A30" s="1018"/>
      <c r="B30" s="1373" t="s">
        <v>213</v>
      </c>
      <c r="C30" s="1725">
        <v>0.10059999999999999</v>
      </c>
      <c r="D30" s="1725">
        <v>1.2190639999999999</v>
      </c>
      <c r="E30" s="1725">
        <v>0.1024</v>
      </c>
      <c r="F30" s="1725">
        <v>0.98180000000000001</v>
      </c>
      <c r="G30" s="1725">
        <v>0.1033</v>
      </c>
      <c r="H30" s="1726">
        <v>0.376</v>
      </c>
      <c r="I30" s="1725">
        <v>0.40746500000000002</v>
      </c>
      <c r="J30" s="1725">
        <v>0.365118</v>
      </c>
      <c r="K30" s="1726">
        <v>2.6</v>
      </c>
      <c r="L30" s="1725">
        <v>0.38465899999999997</v>
      </c>
      <c r="M30" s="1017"/>
    </row>
    <row r="31" spans="1:13" s="318" customFormat="1" ht="20.25" customHeight="1">
      <c r="A31" s="836">
        <v>2021</v>
      </c>
      <c r="B31" s="837" t="s">
        <v>390</v>
      </c>
      <c r="C31" s="968">
        <v>0.10059999999999999</v>
      </c>
      <c r="D31" s="968">
        <v>1.2466999999999999</v>
      </c>
      <c r="E31" s="968">
        <v>0.1024</v>
      </c>
      <c r="F31" s="968">
        <v>0.98180000000000001</v>
      </c>
      <c r="G31" s="968">
        <v>0.1033</v>
      </c>
      <c r="H31" s="969">
        <v>0.376</v>
      </c>
      <c r="I31" s="968">
        <v>0.51459999999999995</v>
      </c>
      <c r="J31" s="968">
        <v>0.43469999999999998</v>
      </c>
      <c r="K31" s="969">
        <v>3.3</v>
      </c>
      <c r="L31" s="968">
        <v>0.41049999999999998</v>
      </c>
    </row>
    <row r="32" spans="1:13" s="318" customFormat="1" ht="15" customHeight="1">
      <c r="A32" s="836"/>
      <c r="B32" s="837" t="s">
        <v>391</v>
      </c>
      <c r="C32" s="968">
        <v>0.10059999999999999</v>
      </c>
      <c r="D32" s="968">
        <v>1.2427999999999999</v>
      </c>
      <c r="E32" s="968">
        <v>0.1024</v>
      </c>
      <c r="F32" s="968">
        <v>0.98180000000000001</v>
      </c>
      <c r="G32" s="968">
        <v>0.1033</v>
      </c>
      <c r="H32" s="969">
        <v>0.376</v>
      </c>
      <c r="I32" s="968">
        <v>0.50090000000000001</v>
      </c>
      <c r="J32" s="968">
        <v>0.42449999999999999</v>
      </c>
      <c r="K32" s="969">
        <v>3.3</v>
      </c>
      <c r="L32" s="968">
        <v>0.4073</v>
      </c>
    </row>
    <row r="33" spans="1:12" s="318" customFormat="1" ht="15" customHeight="1">
      <c r="A33" s="836"/>
      <c r="B33" s="837" t="s">
        <v>392</v>
      </c>
      <c r="C33" s="968">
        <v>0.10059999999999999</v>
      </c>
      <c r="D33" s="968">
        <v>1.2427999999999999</v>
      </c>
      <c r="E33" s="968">
        <v>0.1024</v>
      </c>
      <c r="F33" s="968">
        <v>0.98180000000000001</v>
      </c>
      <c r="G33" s="968">
        <v>0.1033</v>
      </c>
      <c r="H33" s="969">
        <v>0.376</v>
      </c>
      <c r="I33" s="968">
        <v>0.50760000000000005</v>
      </c>
      <c r="J33" s="968">
        <v>0.4269</v>
      </c>
      <c r="K33" s="969">
        <v>3.3</v>
      </c>
      <c r="L33" s="968">
        <v>0.4113</v>
      </c>
    </row>
    <row r="34" spans="1:12" s="318" customFormat="1" ht="21" customHeight="1">
      <c r="A34" s="836">
        <v>2022</v>
      </c>
      <c r="B34" s="837" t="s">
        <v>393</v>
      </c>
      <c r="C34" s="968">
        <v>0.10059999999999999</v>
      </c>
      <c r="D34" s="968">
        <v>1.2423999999999999</v>
      </c>
      <c r="E34" s="968">
        <v>0.1024</v>
      </c>
      <c r="F34" s="968">
        <v>0.98180000000000001</v>
      </c>
      <c r="G34" s="968">
        <v>0.1033</v>
      </c>
      <c r="H34" s="969">
        <v>0.376</v>
      </c>
      <c r="I34" s="968">
        <v>0.504</v>
      </c>
      <c r="J34" s="968">
        <v>0.41920000000000002</v>
      </c>
      <c r="K34" s="969">
        <v>3.3</v>
      </c>
      <c r="L34" s="968">
        <v>0.40379999999999999</v>
      </c>
    </row>
    <row r="35" spans="1:12" s="318" customFormat="1" ht="15" customHeight="1">
      <c r="A35" s="836"/>
      <c r="B35" s="837" t="s">
        <v>394</v>
      </c>
      <c r="C35" s="968">
        <v>0.10059999999999999</v>
      </c>
      <c r="D35" s="968">
        <v>1.2423999999999999</v>
      </c>
      <c r="E35" s="968">
        <v>0.1024</v>
      </c>
      <c r="F35" s="968">
        <v>0.98180000000000001</v>
      </c>
      <c r="G35" s="968">
        <v>0.1033</v>
      </c>
      <c r="H35" s="969">
        <v>0.376</v>
      </c>
      <c r="I35" s="968">
        <v>0.50280000000000002</v>
      </c>
      <c r="J35" s="968">
        <v>0.42049999999999998</v>
      </c>
      <c r="K35" s="969">
        <v>3.3</v>
      </c>
      <c r="L35" s="968">
        <v>0.40589999999999998</v>
      </c>
    </row>
    <row r="36" spans="1:12" s="318" customFormat="1" ht="15" customHeight="1">
      <c r="A36" s="836"/>
      <c r="B36" s="837" t="s">
        <v>383</v>
      </c>
      <c r="C36" s="968">
        <v>0.10059999999999999</v>
      </c>
      <c r="D36" s="968">
        <v>1.2375</v>
      </c>
      <c r="E36" s="968">
        <v>0.1024</v>
      </c>
      <c r="F36" s="968">
        <v>0.98180000000000001</v>
      </c>
      <c r="G36" s="968">
        <v>0.1033</v>
      </c>
      <c r="H36" s="969">
        <v>0.376</v>
      </c>
      <c r="I36" s="968">
        <v>0.49409999999999998</v>
      </c>
      <c r="J36" s="968">
        <v>0.41970000000000002</v>
      </c>
      <c r="K36" s="969">
        <v>3.1</v>
      </c>
      <c r="L36" s="968">
        <v>0.4073</v>
      </c>
    </row>
    <row r="37" spans="1:12" s="318" customFormat="1" ht="15" customHeight="1">
      <c r="A37" s="836"/>
      <c r="B37" s="837" t="s">
        <v>384</v>
      </c>
      <c r="C37" s="968">
        <v>0.10059999999999999</v>
      </c>
      <c r="D37" s="968">
        <v>1.2285999999999999</v>
      </c>
      <c r="E37" s="968">
        <v>0.1024</v>
      </c>
      <c r="F37" s="968">
        <v>0.98180000000000001</v>
      </c>
      <c r="G37" s="968">
        <v>0.1033</v>
      </c>
      <c r="H37" s="969">
        <v>0.376</v>
      </c>
      <c r="I37" s="968">
        <v>0.47149999999999997</v>
      </c>
      <c r="J37" s="968">
        <v>0.39679999999999999</v>
      </c>
      <c r="K37" s="969">
        <v>2.9</v>
      </c>
      <c r="L37" s="968">
        <v>0.3881</v>
      </c>
    </row>
    <row r="38" spans="1:12" s="318" customFormat="1" ht="15" customHeight="1">
      <c r="A38" s="836"/>
      <c r="B38" s="837" t="s">
        <v>385</v>
      </c>
      <c r="C38" s="968">
        <v>0.10059999999999999</v>
      </c>
      <c r="D38" s="968">
        <v>1.2303999999999999</v>
      </c>
      <c r="E38" s="968">
        <v>0.1024</v>
      </c>
      <c r="F38" s="968">
        <v>0.98180000000000001</v>
      </c>
      <c r="G38" s="968">
        <v>0.1033</v>
      </c>
      <c r="H38" s="969">
        <v>0.376</v>
      </c>
      <c r="I38" s="968">
        <v>0.47549999999999998</v>
      </c>
      <c r="J38" s="968">
        <v>0.40510000000000002</v>
      </c>
      <c r="K38" s="969">
        <v>2.9</v>
      </c>
      <c r="L38" s="968">
        <v>0.39240000000000003</v>
      </c>
    </row>
    <row r="39" spans="1:12" s="318" customFormat="1" ht="15" customHeight="1">
      <c r="A39" s="836"/>
      <c r="B39" s="837" t="s">
        <v>386</v>
      </c>
      <c r="C39" s="968">
        <v>0.10059999999999999</v>
      </c>
      <c r="D39" s="968">
        <v>1.2272000000000001</v>
      </c>
      <c r="E39" s="968">
        <v>0.1024</v>
      </c>
      <c r="F39" s="968">
        <v>0.98180000000000001</v>
      </c>
      <c r="G39" s="968">
        <v>0.1033</v>
      </c>
      <c r="H39" s="969">
        <v>0.376</v>
      </c>
      <c r="I39" s="968">
        <v>0.45619999999999999</v>
      </c>
      <c r="J39" s="968">
        <v>0.39290000000000003</v>
      </c>
      <c r="K39" s="969">
        <v>2.8</v>
      </c>
      <c r="L39" s="968">
        <v>0.39410000000000001</v>
      </c>
    </row>
    <row r="40" spans="1:12" s="318" customFormat="1" ht="15" customHeight="1">
      <c r="A40" s="836"/>
      <c r="B40" s="837" t="s">
        <v>387</v>
      </c>
      <c r="C40" s="968">
        <v>0.10059999999999999</v>
      </c>
      <c r="D40" s="968">
        <v>1.224</v>
      </c>
      <c r="E40" s="968">
        <v>0.1024</v>
      </c>
      <c r="F40" s="968">
        <v>0.98180000000000001</v>
      </c>
      <c r="G40" s="968">
        <v>0.1033</v>
      </c>
      <c r="H40" s="969">
        <v>0.376</v>
      </c>
      <c r="I40" s="968">
        <v>0.45750000000000002</v>
      </c>
      <c r="J40" s="968">
        <v>0.38388499999999998</v>
      </c>
      <c r="K40" s="969">
        <v>2.8</v>
      </c>
      <c r="L40" s="968">
        <v>0.392405</v>
      </c>
    </row>
    <row r="41" spans="1:12" s="318" customFormat="1" ht="15" customHeight="1">
      <c r="A41" s="836"/>
      <c r="B41" s="837" t="s">
        <v>388</v>
      </c>
      <c r="C41" s="968">
        <v>0.10059999999999999</v>
      </c>
      <c r="D41" s="968">
        <v>1.2208000000000001</v>
      </c>
      <c r="E41" s="968">
        <v>0.1024</v>
      </c>
      <c r="F41" s="968">
        <v>0.98180000000000001</v>
      </c>
      <c r="G41" s="968">
        <v>0.1033</v>
      </c>
      <c r="H41" s="969">
        <v>0.376</v>
      </c>
      <c r="I41" s="968">
        <v>0.43840000000000001</v>
      </c>
      <c r="J41" s="968">
        <v>0.377</v>
      </c>
      <c r="K41" s="969">
        <v>2.8</v>
      </c>
      <c r="L41" s="968">
        <v>0.38600000000000001</v>
      </c>
    </row>
    <row r="42" spans="1:12" s="318" customFormat="1" ht="15" customHeight="1">
      <c r="A42" s="836"/>
      <c r="B42" s="837" t="s">
        <v>389</v>
      </c>
      <c r="C42" s="968">
        <v>0.10059999999999999</v>
      </c>
      <c r="D42" s="968">
        <v>1.2190639999999999</v>
      </c>
      <c r="E42" s="968">
        <v>0.1024</v>
      </c>
      <c r="F42" s="968">
        <v>0.98180000000000001</v>
      </c>
      <c r="G42" s="968">
        <v>0.1033</v>
      </c>
      <c r="H42" s="969">
        <v>0.376</v>
      </c>
      <c r="I42" s="968">
        <v>0.40746500000000002</v>
      </c>
      <c r="J42" s="968">
        <v>0.365118</v>
      </c>
      <c r="K42" s="969">
        <v>2.6</v>
      </c>
      <c r="L42" s="968">
        <v>0.38465899999999997</v>
      </c>
    </row>
    <row r="43" spans="1:12" s="318" customFormat="1" ht="15" customHeight="1">
      <c r="A43" s="836"/>
      <c r="B43" s="837" t="s">
        <v>390</v>
      </c>
      <c r="C43" s="968">
        <v>0.10059999999999999</v>
      </c>
      <c r="D43" s="968">
        <v>1.2136</v>
      </c>
      <c r="E43" s="968">
        <v>0.1024</v>
      </c>
      <c r="F43" s="968">
        <v>0.98180000000000001</v>
      </c>
      <c r="G43" s="968">
        <v>0.1033</v>
      </c>
      <c r="H43" s="969">
        <v>0.376</v>
      </c>
      <c r="I43" s="968">
        <v>0.4365</v>
      </c>
      <c r="J43" s="968">
        <v>0.374558</v>
      </c>
      <c r="K43" s="969">
        <v>2.5</v>
      </c>
      <c r="L43" s="968">
        <v>0.37719999999999998</v>
      </c>
    </row>
    <row r="44" spans="1:12" s="146" customFormat="1" ht="20.25" customHeight="1">
      <c r="A44" s="276" t="s">
        <v>501</v>
      </c>
      <c r="B44" s="276"/>
      <c r="C44" s="276"/>
      <c r="D44" s="276"/>
      <c r="E44" s="276"/>
      <c r="F44" s="276"/>
      <c r="G44" s="276"/>
      <c r="H44" s="276"/>
      <c r="I44" s="276"/>
      <c r="J44" s="276"/>
      <c r="K44" s="276"/>
      <c r="L44" s="406" t="s">
        <v>502</v>
      </c>
    </row>
    <row r="45" spans="1:12" s="146" customFormat="1" ht="13.5" customHeight="1">
      <c r="A45" s="146" t="s">
        <v>503</v>
      </c>
      <c r="L45" s="409" t="s">
        <v>504</v>
      </c>
    </row>
    <row r="46" spans="1:12" ht="13.7" customHeight="1">
      <c r="A46" s="146" t="s">
        <v>505</v>
      </c>
      <c r="G46" s="146"/>
      <c r="H46" s="407"/>
      <c r="I46" s="408"/>
      <c r="J46" s="378"/>
      <c r="K46" s="378"/>
      <c r="L46" s="409" t="s">
        <v>506</v>
      </c>
    </row>
    <row r="47" spans="1:12">
      <c r="G47" s="410"/>
      <c r="H47" s="410"/>
      <c r="I47" s="411"/>
      <c r="J47" s="378"/>
      <c r="K47" s="378"/>
      <c r="L47" s="378"/>
    </row>
    <row r="48" spans="1:12">
      <c r="A48" s="316" t="s">
        <v>507</v>
      </c>
      <c r="B48" s="384"/>
      <c r="C48" s="384"/>
      <c r="D48" s="384"/>
      <c r="E48" s="384"/>
      <c r="F48" s="384"/>
      <c r="G48" s="384"/>
      <c r="H48" s="384"/>
      <c r="I48" s="384"/>
      <c r="J48" s="384"/>
      <c r="K48" s="384"/>
      <c r="L48" s="384"/>
    </row>
  </sheetData>
  <printOptions horizontalCentered="1" verticalCentered="1"/>
  <pageMargins left="0" right="0" top="0" bottom="0" header="0.3" footer="0.3"/>
  <pageSetup paperSize="9" scale="8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5B9C3D99DA21D41B3C642446109626A" ma:contentTypeVersion="14" ma:contentTypeDescription="Create a new document." ma:contentTypeScope="" ma:versionID="cdea7e89cf14f2cb5531e957056b594f">
  <xsd:schema xmlns:xsd="http://www.w3.org/2001/XMLSchema" xmlns:xs="http://www.w3.org/2001/XMLSchema" xmlns:p="http://schemas.microsoft.com/office/2006/metadata/properties" xmlns:ns2="314111f1-01ad-4005-a8e1-a063935e6564" xmlns:ns3="88948c4c-baff-4c87-bcda-fd249856c6f2" targetNamespace="http://schemas.microsoft.com/office/2006/metadata/properties" ma:root="true" ma:fieldsID="dd7433cc908630c947cb38ac294cbb89" ns2:_="" ns3:_="">
    <xsd:import namespace="314111f1-01ad-4005-a8e1-a063935e6564"/>
    <xsd:import namespace="88948c4c-baff-4c87-bcda-fd249856c6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4111f1-01ad-4005-a8e1-a063935e65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d4d7ca05-1820-458c-a9c3-05adc9bdecc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8948c4c-baff-4c87-bcda-fd249856c6f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71701a4b-1cfe-47e5-af84-11f3bbd4ac66}" ma:internalName="TaxCatchAll" ma:showField="CatchAllData" ma:web="88948c4c-baff-4c87-bcda-fd249856c6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8948c4c-baff-4c87-bcda-fd249856c6f2" xsi:nil="true"/>
    <lcf76f155ced4ddcb4097134ff3c332f xmlns="314111f1-01ad-4005-a8e1-a063935e656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0B75459-E953-4BCB-B021-696A83176465}">
  <ds:schemaRefs>
    <ds:schemaRef ds:uri="http://schemas.microsoft.com/sharepoint/v3/contenttype/forms"/>
  </ds:schemaRefs>
</ds:datastoreItem>
</file>

<file path=customXml/itemProps2.xml><?xml version="1.0" encoding="utf-8"?>
<ds:datastoreItem xmlns:ds="http://schemas.openxmlformats.org/officeDocument/2006/customXml" ds:itemID="{3EFC1FD4-64A7-4576-9DE3-81CBE72EBC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4111f1-01ad-4005-a8e1-a063935e6564"/>
    <ds:schemaRef ds:uri="88948c4c-baff-4c87-bcda-fd249856c6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8088CB-B113-4F73-93F2-33087DAFBE04}">
  <ds:schemaRefs>
    <ds:schemaRef ds:uri="http://schemas.openxmlformats.org/package/2006/metadata/core-properties"/>
    <ds:schemaRef ds:uri="88948c4c-baff-4c87-bcda-fd249856c6f2"/>
    <ds:schemaRef ds:uri="http://purl.org/dc/elements/1.1/"/>
    <ds:schemaRef ds:uri="314111f1-01ad-4005-a8e1-a063935e6564"/>
    <ds:schemaRef ds:uri="http://www.w3.org/XML/1998/namespace"/>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44</vt:i4>
      </vt:variant>
    </vt:vector>
  </HeadingPairs>
  <TitlesOfParts>
    <vt:vector size="106" baseType="lpstr">
      <vt:lpstr>Index</vt:lpstr>
      <vt:lpstr>Metadata</vt:lpstr>
      <vt:lpstr>Indicators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'1'!Print_Area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'5'!Print_Area</vt:lpstr>
      <vt:lpstr>'50'!Print_Area</vt:lpstr>
      <vt:lpstr>'51'!Print_Area</vt:lpstr>
      <vt:lpstr>'54'!Print_Area</vt:lpstr>
      <vt:lpstr>'55'!Print_Area</vt:lpstr>
      <vt:lpstr>'56'!Print_Area</vt:lpstr>
      <vt:lpstr>'57'!Print_Area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 Section</dc:creator>
  <cp:keywords/>
  <dc:description/>
  <cp:lastModifiedBy>Nehal Hamza</cp:lastModifiedBy>
  <cp:revision/>
  <cp:lastPrinted>2022-12-14T06:25:40Z</cp:lastPrinted>
  <dcterms:created xsi:type="dcterms:W3CDTF">2000-07-05T09:57:24Z</dcterms:created>
  <dcterms:modified xsi:type="dcterms:W3CDTF">2023-07-11T06:34:53Z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0x01010015B9C3D99DA21D41B3C642446109626A</vt:lpwstr>
  </property>
  <property fmtid="{D5CDD505-2E9C-101B-9397-08002B2CF9AE}" pid="3" name="MediaServiceImageTags">
    <vt:lpwstr/>
  </property>
</Properties>
</file>